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Planilla en blanco" sheetId="3" state="visible" r:id="rId3"/>
  </sheets>
  <definedNames>
    <definedName name="_xlnm.Print_Area" localSheetId="1">'Ejemplo'!$B$1:$K$61</definedName>
    <definedName name="_xlnm.Print_Area" localSheetId="2">'Planilla en blanco'!$B$1:$K$61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$&quot;#,##0;[Red]-&quot;$&quot;#,##0"/>
    <numFmt numFmtId="167" formatCode="hh:mm"/>
  </numFmts>
  <fonts count="10">
    <font>
      <name val="Calibri"/>
      <family val="2"/>
      <color theme="1"/>
      <sz val="11"/>
      <scheme val="minor"/>
    </font>
    <font>
      <name val="Calibri"/>
      <b val="1"/>
      <color rgb="001E3A5F"/>
      <sz val="16"/>
    </font>
    <font>
      <name val="Calibri"/>
      <sz val="11"/>
    </font>
    <font>
      <name val="Calibri"/>
      <color rgb="007A5A00"/>
      <sz val="10"/>
    </font>
    <font>
      <name val="Calibri"/>
      <b val="1"/>
      <color rgb="001E3A5F"/>
      <sz val="12"/>
    </font>
    <font>
      <name val="Calibri"/>
      <color rgb="005B6B7D"/>
      <sz val="10"/>
    </font>
    <font>
      <name val="Calibri"/>
      <b val="1"/>
      <color rgb="00B45309"/>
      <sz val="11"/>
    </font>
    <font>
      <name val="Calibri"/>
      <b val="1"/>
      <sz val="11"/>
    </font>
    <font>
      <name val="Calibri"/>
      <i val="1"/>
      <color rgb="005B6B7D"/>
      <sz val="9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FF4E5"/>
      </patternFill>
    </fill>
    <fill>
      <patternFill patternType="solid">
        <fgColor rgb="00FFF9DB"/>
      </patternFill>
    </fill>
    <fill>
      <patternFill patternType="solid">
        <fgColor rgb="001E3A5F"/>
      </patternFill>
    </fill>
    <fill>
      <patternFill patternType="solid">
        <fgColor rgb="00EEF3FA"/>
      </patternFill>
    </fill>
  </fills>
  <borders count="5">
    <border>
      <left/>
      <right/>
      <top/>
      <bottom/>
      <diagonal/>
    </border>
    <border>
      <left style="thin">
        <color rgb="00C3CCD9"/>
      </left>
      <right style="thin">
        <color rgb="00C3CCD9"/>
      </right>
      <top style="thin">
        <color rgb="00C3CCD9"/>
      </top>
      <bottom style="thin">
        <color rgb="00C3CCD9"/>
      </bottom>
    </border>
    <border>
      <left/>
      <right/>
      <top style="thin">
        <color rgb="00C3CCD9"/>
      </top>
      <bottom/>
      <diagonal/>
    </border>
    <border>
      <left/>
      <right style="thin">
        <color rgb="00C3CCD9"/>
      </right>
      <top style="thin">
        <color rgb="00C3CCD9"/>
      </top>
      <bottom/>
      <diagonal/>
    </border>
    <border>
      <left/>
      <right style="thin">
        <color rgb="00C3CCD9"/>
      </right>
      <top style="thin">
        <color rgb="00C3CCD9"/>
      </top>
      <bottom style="thin">
        <color rgb="00C3CCD9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pivotButton="0" quotePrefix="0" xfId="0"/>
    <xf numFmtId="0" fontId="6" fillId="0" borderId="0" pivotButton="0" quotePrefix="0" xfId="0"/>
    <xf numFmtId="0" fontId="3" fillId="2" borderId="0" applyAlignment="1" pivotButton="0" quotePrefix="0" xfId="0">
      <alignment vertical="center" wrapText="1"/>
    </xf>
    <xf numFmtId="0" fontId="7" fillId="0" borderId="0" pivotButton="0" quotePrefix="0" xfId="0"/>
    <xf numFmtId="0" fontId="2" fillId="3" borderId="1" pivotButton="0" quotePrefix="0" xfId="0"/>
    <xf numFmtId="0" fontId="0" fillId="3" borderId="1" pivotButton="0" quotePrefix="0" xfId="0"/>
    <xf numFmtId="165" fontId="2" fillId="3" borderId="1" applyAlignment="1" pivotButton="0" quotePrefix="0" xfId="0">
      <alignment horizontal="left"/>
    </xf>
    <xf numFmtId="166" fontId="2" fillId="3" borderId="1" applyAlignment="1" pivotButton="0" quotePrefix="0" xfId="0">
      <alignment horizontal="left"/>
    </xf>
    <xf numFmtId="0" fontId="8" fillId="0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9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/>
    </xf>
    <xf numFmtId="166" fontId="2" fillId="3" borderId="1" pivotButton="0" quotePrefix="0" xfId="0"/>
    <xf numFmtId="0" fontId="2" fillId="0" borderId="1" pivotButton="0" quotePrefix="0" xfId="0"/>
    <xf numFmtId="166" fontId="2" fillId="0" borderId="1" pivotButton="0" quotePrefix="0" xfId="0"/>
    <xf numFmtId="0" fontId="2" fillId="0" borderId="1" applyAlignment="1" pivotButton="0" quotePrefix="0" xfId="0">
      <alignment horizontal="center"/>
    </xf>
    <xf numFmtId="0" fontId="7" fillId="5" borderId="1" pivotButton="0" quotePrefix="0" xfId="0"/>
    <xf numFmtId="166" fontId="7" fillId="5" borderId="1" pivotButton="0" quotePrefix="0" xfId="0"/>
    <xf numFmtId="0" fontId="7" fillId="5" borderId="1" applyAlignment="1" pivotButton="0" quotePrefix="0" xfId="0">
      <alignment horizontal="center"/>
    </xf>
    <xf numFmtId="0" fontId="8" fillId="0" borderId="0" applyAlignment="1" pivotButton="0" quotePrefix="0" xfId="0">
      <alignment vertical="top" wrapText="1"/>
    </xf>
    <xf numFmtId="0" fontId="7" fillId="0" borderId="1" pivotButton="0" quotePrefix="0" xfId="0"/>
    <xf numFmtId="0" fontId="7" fillId="0" borderId="1" applyAlignment="1" pivotButton="0" quotePrefix="0" xfId="0">
      <alignment horizontal="center"/>
    </xf>
    <xf numFmtId="0" fontId="0" fillId="0" borderId="4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dxfs count="3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EE2E2"/>
          <bgColor rgb="00FEE2E2"/>
        </patternFill>
      </fill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" t="inlineStr">
        <is>
          <t>Planilla de cierre de caja diario para consultorios odontológicos</t>
        </is>
      </c>
    </row>
    <row r="2" ht="30" customHeight="1">
      <c r="B2" s="2" t="inlineStr">
        <is>
          <t>Modelo de cierre de caja para consultorios y clínicas odontológicas, creado por DentalSoft. Sirve con cualquier sistema o en papel.</t>
        </is>
      </c>
    </row>
    <row r="3" ht="45" customHeight="1">
      <c r="B3" s="3" t="inlineStr">
        <is>
          <t>Documento de control interno del consultorio. No es un comprobante fiscal ni reemplaza la facturación, la conciliación bancaria o la contabilidad. Cómo registrar el dinero a efectos impositivos lo define tu contador.</t>
        </is>
      </c>
    </row>
    <row r="4">
      <c r="B4" s="4" t="n"/>
    </row>
    <row r="5">
      <c r="B5" s="5" t="inlineStr">
        <is>
          <t>Cómo usarla</t>
        </is>
      </c>
    </row>
    <row r="6" ht="30" customHeight="1">
      <c r="B6" s="2" t="inlineStr">
        <is>
          <t>1. Copiá la hoja "Planilla en blanco" (clic derecho &gt; Mover o copiar &gt; Crear una copia) para cada día o turno de recepción. La hoja "Ejemplo" queda como referencia.</t>
        </is>
      </c>
    </row>
    <row r="7" ht="30" customHeight="1">
      <c r="B7" s="2" t="inlineStr">
        <is>
          <t>2. Completá las celdas amarillas del encabezado: consultorio, fecha, responsable y fondo de cambio fijo (el dinero que queda en la caja para dar vuelto).</t>
        </is>
      </c>
    </row>
    <row r="8" ht="30" customHeight="1">
      <c r="B8" s="2" t="inlineStr">
        <is>
          <t>3. Cargá un movimiento por línea: hora, concepto, paciente o detalle, tipo (Cobro, Egreso o Reintegro), medio de pago e importe. El importe va siempre en positivo; el signo lo da el tipo.</t>
        </is>
      </c>
    </row>
    <row r="9" ht="30" customHeight="1">
      <c r="B9" s="2" t="inlineStr">
        <is>
          <t>4. Contá el efectivo del cajón y anotalo en "Efectivo total en el cajón (con el fondo)". Hacelo ANTES de mirar el efectivo esperado, y anotá el conteo real aunque no coincida.</t>
        </is>
      </c>
    </row>
    <row r="10" ht="45" customHeight="1">
      <c r="B10" s="2" t="inlineStr">
        <is>
          <t>5. Mirá la diferencia: efectivo contado menos efectivo esperado. Negativa, falta efectivo; positiva, sobra. Si no es cero, buscá la causa antes de cerrar y, si no aparece, dejá la diferencia registrada con una observación.</t>
        </is>
      </c>
    </row>
    <row r="11" ht="45" customHeight="1">
      <c r="B11" s="2" t="inlineStr">
        <is>
          <t>6. Los cobros que no son efectivo (tarjetas, transferencias, MercadoPago, obra social) no se cuentan: la planilla los suma por medio de pago para que los revises aparte contra el posnet, el banco o la cuenta del procesador.</t>
        </is>
      </c>
    </row>
    <row r="12">
      <c r="B12" s="4" t="n"/>
    </row>
    <row r="13">
      <c r="B13" s="5" t="inlineStr">
        <is>
          <t>Qué calcula</t>
        </is>
      </c>
    </row>
    <row r="14">
      <c r="B14" s="2" t="inlineStr">
        <is>
          <t>Total cobrado = suma de todos los cobros, de todos los medios de pago.</t>
        </is>
      </c>
    </row>
    <row r="15" ht="30" customHeight="1">
      <c r="B15" s="2" t="inlineStr">
        <is>
          <t>Movimiento neto = total cobrado − egresos − reintegros (de todos los medios). Es un número distinto del total cobrado.</t>
        </is>
      </c>
    </row>
    <row r="16" ht="30" customHeight="1">
      <c r="B16" s="2" t="inlineStr">
        <is>
          <t>Efectivo esperado = cobros en efectivo − egresos en efectivo − reintegros en efectivo. No incluye el fondo de cambio.</t>
        </is>
      </c>
    </row>
    <row r="17">
      <c r="B17" s="2" t="inlineStr">
        <is>
          <t>Efectivo contado = efectivo total del cajón − fondo de cambio. Diferencia = contado − esperado.</t>
        </is>
      </c>
    </row>
    <row r="18">
      <c r="B18" s="2" t="inlineStr">
        <is>
          <t>Control de carga: avisa si hay filas con importe pero sin tipo o sin medio de pago, que no se sumarían.</t>
        </is>
      </c>
    </row>
    <row r="19">
      <c r="B19" s="4" t="n"/>
    </row>
    <row r="20">
      <c r="B20" s="5" t="inlineStr">
        <is>
          <t>Límites</t>
        </is>
      </c>
    </row>
    <row r="21" ht="30" customHeight="1">
      <c r="B21" s="2" t="inlineStr">
        <is>
          <t>La planilla admite hasta 50 movimientos por hoja. No concilia con el banco ni cuenta billetes: es el cierre de la caja, no una conciliación bancaria.</t>
        </is>
      </c>
    </row>
    <row r="22">
      <c r="B22" s="2" t="inlineStr">
        <is>
          <t>Todos los nombres, conceptos e importes de la hoja "Ejemplo" son ficticios.</t>
        </is>
      </c>
    </row>
    <row r="23">
      <c r="B23" s="6" t="inlineStr">
        <is>
          <t>Generada por DentalSoft (dentalsoft.com.ar) · Artículo: Cierre de caja en un consultorio odontológico.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K6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" customWidth="1" min="1" max="1"/>
    <col width="11" customWidth="1" min="2" max="2"/>
    <col width="34" customWidth="1" min="3" max="3"/>
    <col width="26" customWidth="1" min="4" max="4"/>
    <col width="14" customWidth="1" min="5" max="5"/>
    <col width="17" customWidth="1" min="6" max="6"/>
    <col width="16" customWidth="1" min="7" max="7"/>
    <col width="3" customWidth="1" min="8" max="8"/>
    <col width="40" customWidth="1" min="9" max="9"/>
    <col width="18" customWidth="1" min="10" max="10"/>
    <col width="12" customWidth="1" min="11" max="11"/>
  </cols>
  <sheetData>
    <row r="1">
      <c r="B1" s="7" t="inlineStr">
        <is>
          <t>Planilla de cierre de caja diario</t>
        </is>
      </c>
      <c r="I1" s="8" t="inlineStr">
        <is>
          <t>EJEMPLO CON DATOS FICTICIOS</t>
        </is>
      </c>
    </row>
    <row r="2" ht="30" customHeight="1">
      <c r="B2" s="9" t="inlineStr">
        <is>
          <t>Documento de control interno del consultorio. No es un comprobante fiscal ni reemplaza la facturación o la contabilidad. Las celdas amarillas se completan; el resto se calcula solo.</t>
        </is>
      </c>
    </row>
    <row r="4">
      <c r="B4" s="10" t="inlineStr">
        <is>
          <t>Consultorio</t>
        </is>
      </c>
      <c r="D4" s="11" t="inlineStr">
        <is>
          <t>Consultorio Ejemplo (datos ficticios)</t>
        </is>
      </c>
      <c r="E4" s="12" t="n"/>
    </row>
    <row r="5">
      <c r="B5" s="10" t="inlineStr">
        <is>
          <t>Fecha del cierre</t>
        </is>
      </c>
      <c r="D5" s="13" t="n">
        <v>46324</v>
      </c>
      <c r="E5" s="12" t="n"/>
    </row>
    <row r="6">
      <c r="B6" s="10" t="inlineStr">
        <is>
          <t>Responsable</t>
        </is>
      </c>
      <c r="D6" s="11" t="inlineStr">
        <is>
          <t>Recepción – turno completo</t>
        </is>
      </c>
      <c r="E6" s="12" t="n"/>
    </row>
    <row r="7">
      <c r="B7" s="10" t="inlineStr">
        <is>
          <t>Fondo de cambio fijo</t>
        </is>
      </c>
      <c r="D7" s="14" t="n">
        <v>50000</v>
      </c>
      <c r="E7" s="12" t="n"/>
      <c r="F7" s="15" t="inlineStr">
        <is>
          <t>Dinero fijo que queda en la caja para dar vuelto: no es un cobro.</t>
        </is>
      </c>
    </row>
    <row r="9">
      <c r="B9" s="16" t="inlineStr">
        <is>
          <t>1. Movimientos del día</t>
        </is>
      </c>
      <c r="I9" s="16" t="inlineStr">
        <is>
          <t>2. Cobros por medio de pago</t>
        </is>
      </c>
    </row>
    <row r="10">
      <c r="B10" s="17" t="inlineStr">
        <is>
          <t>Un movimiento por línea. Cargá el importe siempre en positivo: el signo lo da el tipo (los egresos y los reintegros restan).</t>
        </is>
      </c>
    </row>
    <row r="11" ht="22" customHeight="1">
      <c r="B11" s="18" t="inlineStr">
        <is>
          <t>Hora</t>
        </is>
      </c>
      <c r="C11" s="18" t="inlineStr">
        <is>
          <t>Concepto</t>
        </is>
      </c>
      <c r="D11" s="18" t="inlineStr">
        <is>
          <t>Paciente / detalle</t>
        </is>
      </c>
      <c r="E11" s="18" t="inlineStr">
        <is>
          <t>Tipo</t>
        </is>
      </c>
      <c r="F11" s="18" t="inlineStr">
        <is>
          <t>Medio de pago</t>
        </is>
      </c>
      <c r="G11" s="18" t="inlineStr">
        <is>
          <t>Importe</t>
        </is>
      </c>
      <c r="I11" s="19" t="inlineStr">
        <is>
          <t>Medio de pago</t>
        </is>
      </c>
      <c r="J11" s="19" t="inlineStr">
        <is>
          <t>Total cobrado</t>
        </is>
      </c>
      <c r="K11" s="19" t="inlineStr">
        <is>
          <t>Operaciones</t>
        </is>
      </c>
    </row>
    <row r="12">
      <c r="B12" s="20" t="n">
        <v>0.3819444444444444</v>
      </c>
      <c r="C12" s="11" t="inlineStr">
        <is>
          <t>Limpieza y control</t>
        </is>
      </c>
      <c r="D12" s="11" t="inlineStr">
        <is>
          <t>Paciente de ejemplo 1</t>
        </is>
      </c>
      <c r="E12" s="11" t="inlineStr">
        <is>
          <t>Cobro</t>
        </is>
      </c>
      <c r="F12" s="11" t="inlineStr">
        <is>
          <t>Efectivo</t>
        </is>
      </c>
      <c r="G12" s="21" t="n">
        <v>40000</v>
      </c>
      <c r="I12" s="22" t="inlineStr">
        <is>
          <t>Efectivo</t>
        </is>
      </c>
      <c r="J12" s="23">
        <f>SUMIFS($G$12:$G$61,$E$12:$E$61,"Cobro",$F$12:$F$61,I12)</f>
        <v/>
      </c>
      <c r="K12" s="24">
        <f>COUNTIFS($E$12:$E$61,"Cobro",$F$12:$F$61,I12)</f>
        <v/>
      </c>
    </row>
    <row r="13">
      <c r="B13" s="20" t="n">
        <v>0.4375</v>
      </c>
      <c r="C13" s="11" t="inlineStr">
        <is>
          <t>Obturación con resina</t>
        </is>
      </c>
      <c r="D13" s="11" t="inlineStr">
        <is>
          <t>Paciente de ejemplo 2</t>
        </is>
      </c>
      <c r="E13" s="11" t="inlineStr">
        <is>
          <t>Cobro</t>
        </is>
      </c>
      <c r="F13" s="11" t="inlineStr">
        <is>
          <t>Efectivo</t>
        </is>
      </c>
      <c r="G13" s="21" t="n">
        <v>18000</v>
      </c>
      <c r="I13" s="22" t="inlineStr">
        <is>
          <t>Tarjeta crédito</t>
        </is>
      </c>
      <c r="J13" s="23">
        <f>SUMIFS($G$12:$G$61,$E$12:$E$61,"Cobro",$F$12:$F$61,I13)</f>
        <v/>
      </c>
      <c r="K13" s="24">
        <f>COUNTIFS($E$12:$E$61,"Cobro",$F$12:$F$61,I13)</f>
        <v/>
      </c>
    </row>
    <row r="14">
      <c r="B14" s="20" t="n">
        <v>0.46875</v>
      </c>
      <c r="C14" s="11" t="inlineStr">
        <is>
          <t>Endodoncia (cuota)</t>
        </is>
      </c>
      <c r="D14" s="11" t="inlineStr">
        <is>
          <t>Paciente de ejemplo 3</t>
        </is>
      </c>
      <c r="E14" s="11" t="inlineStr">
        <is>
          <t>Cobro</t>
        </is>
      </c>
      <c r="F14" s="11" t="inlineStr">
        <is>
          <t>Transferencia</t>
        </is>
      </c>
      <c r="G14" s="21" t="n">
        <v>60000</v>
      </c>
      <c r="I14" s="22" t="inlineStr">
        <is>
          <t>Tarjeta débito</t>
        </is>
      </c>
      <c r="J14" s="23">
        <f>SUMIFS($G$12:$G$61,$E$12:$E$61,"Cobro",$F$12:$F$61,I14)</f>
        <v/>
      </c>
      <c r="K14" s="24">
        <f>COUNTIFS($E$12:$E$61,"Cobro",$F$12:$F$61,I14)</f>
        <v/>
      </c>
    </row>
    <row r="15">
      <c r="B15" s="20" t="n">
        <v>0.5</v>
      </c>
      <c r="C15" s="11" t="inlineStr">
        <is>
          <t>Extracción simple</t>
        </is>
      </c>
      <c r="D15" s="11" t="inlineStr">
        <is>
          <t>Paciente de ejemplo 4</t>
        </is>
      </c>
      <c r="E15" s="11" t="inlineStr">
        <is>
          <t>Cobro</t>
        </is>
      </c>
      <c r="F15" s="11" t="inlineStr">
        <is>
          <t>Efectivo</t>
        </is>
      </c>
      <c r="G15" s="21" t="n">
        <v>12000</v>
      </c>
      <c r="I15" s="22" t="inlineStr">
        <is>
          <t>Transferencia</t>
        </is>
      </c>
      <c r="J15" s="23">
        <f>SUMIFS($G$12:$G$61,$E$12:$E$61,"Cobro",$F$12:$F$61,I15)</f>
        <v/>
      </c>
      <c r="K15" s="24">
        <f>COUNTIFS($E$12:$E$61,"Cobro",$F$12:$F$61,I15)</f>
        <v/>
      </c>
    </row>
    <row r="16">
      <c r="B16" s="20" t="n">
        <v>0.5416666666666666</v>
      </c>
      <c r="C16" s="11" t="inlineStr">
        <is>
          <t>Insumos de librería</t>
        </is>
      </c>
      <c r="D16" s="11" t="inlineStr">
        <is>
          <t>Compra del consultorio</t>
        </is>
      </c>
      <c r="E16" s="11" t="inlineStr">
        <is>
          <t>Egreso</t>
        </is>
      </c>
      <c r="F16" s="11" t="inlineStr">
        <is>
          <t>Efectivo</t>
        </is>
      </c>
      <c r="G16" s="21" t="n">
        <v>15000</v>
      </c>
      <c r="I16" s="22" t="inlineStr">
        <is>
          <t>MercadoPago</t>
        </is>
      </c>
      <c r="J16" s="23">
        <f>SUMIFS($G$12:$G$61,$E$12:$E$61,"Cobro",$F$12:$F$61,I16)</f>
        <v/>
      </c>
      <c r="K16" s="24">
        <f>COUNTIFS($E$12:$E$61,"Cobro",$F$12:$F$61,I16)</f>
        <v/>
      </c>
    </row>
    <row r="17">
      <c r="B17" s="20" t="n">
        <v>0.5833333333333334</v>
      </c>
      <c r="C17" s="11" t="inlineStr">
        <is>
          <t>Corona (cuota)</t>
        </is>
      </c>
      <c r="D17" s="11" t="inlineStr">
        <is>
          <t>Paciente de ejemplo 5</t>
        </is>
      </c>
      <c r="E17" s="11" t="inlineStr">
        <is>
          <t>Cobro</t>
        </is>
      </c>
      <c r="F17" s="11" t="inlineStr">
        <is>
          <t>Tarjeta débito</t>
        </is>
      </c>
      <c r="G17" s="21" t="n">
        <v>80000</v>
      </c>
      <c r="I17" s="22" t="inlineStr">
        <is>
          <t>Obra social</t>
        </is>
      </c>
      <c r="J17" s="23">
        <f>SUMIFS($G$12:$G$61,$E$12:$E$61,"Cobro",$F$12:$F$61,I17)</f>
        <v/>
      </c>
      <c r="K17" s="24">
        <f>COUNTIFS($E$12:$E$61,"Cobro",$F$12:$F$61,I17)</f>
        <v/>
      </c>
    </row>
    <row r="18">
      <c r="B18" s="20" t="n">
        <v>0.6388888888888888</v>
      </c>
      <c r="C18" s="11" t="inlineStr">
        <is>
          <t>Blanqueamiento (link de pago)</t>
        </is>
      </c>
      <c r="D18" s="11" t="inlineStr">
        <is>
          <t>Paciente de ejemplo 6</t>
        </is>
      </c>
      <c r="E18" s="11" t="inlineStr">
        <is>
          <t>Cobro</t>
        </is>
      </c>
      <c r="F18" s="11" t="inlineStr">
        <is>
          <t>MercadoPago</t>
        </is>
      </c>
      <c r="G18" s="21" t="n">
        <v>60000</v>
      </c>
      <c r="I18" s="22" t="inlineStr">
        <is>
          <t>Otro</t>
        </is>
      </c>
      <c r="J18" s="23">
        <f>SUMIFS($G$12:$G$61,$E$12:$E$61,"Cobro",$F$12:$F$61,I18)</f>
        <v/>
      </c>
      <c r="K18" s="24">
        <f>COUNTIFS($E$12:$E$61,"Cobro",$F$12:$F$61,I18)</f>
        <v/>
      </c>
    </row>
    <row r="19">
      <c r="B19" s="20" t="n">
        <v>0.6666666666666666</v>
      </c>
      <c r="C19" s="11" t="inlineStr">
        <is>
          <t>Prótesis (cuota)</t>
        </is>
      </c>
      <c r="D19" s="11" t="inlineStr">
        <is>
          <t>Paciente de ejemplo 7</t>
        </is>
      </c>
      <c r="E19" s="11" t="inlineStr">
        <is>
          <t>Cobro</t>
        </is>
      </c>
      <c r="F19" s="11" t="inlineStr">
        <is>
          <t>Transferencia</t>
        </is>
      </c>
      <c r="G19" s="21" t="n">
        <v>60000</v>
      </c>
      <c r="I19" s="25" t="inlineStr">
        <is>
          <t>TOTAL COBRADO</t>
        </is>
      </c>
      <c r="J19" s="26">
        <f>SUM(J12:J18)</f>
        <v/>
      </c>
      <c r="K19" s="27">
        <f>SUM(K12:K18)</f>
        <v/>
      </c>
    </row>
    <row r="20">
      <c r="B20" s="20" t="n">
        <v>0.6944444444444444</v>
      </c>
      <c r="C20" s="11" t="inlineStr">
        <is>
          <t>Pagó de más</t>
        </is>
      </c>
      <c r="D20" s="11" t="inlineStr">
        <is>
          <t>Paciente de ejemplo 8</t>
        </is>
      </c>
      <c r="E20" s="11" t="inlineStr">
        <is>
          <t>Reintegro</t>
        </is>
      </c>
      <c r="F20" s="11" t="inlineStr">
        <is>
          <t>Efectivo</t>
        </is>
      </c>
      <c r="G20" s="21" t="n">
        <v>8000</v>
      </c>
    </row>
    <row r="21">
      <c r="B21" s="20" t="n">
        <v>0.7152777777777778</v>
      </c>
      <c r="C21" s="11" t="inlineStr">
        <is>
          <t>Obturación con resina</t>
        </is>
      </c>
      <c r="D21" s="11" t="inlineStr">
        <is>
          <t>Paciente de ejemplo 9</t>
        </is>
      </c>
      <c r="E21" s="11" t="inlineStr">
        <is>
          <t>Cobro</t>
        </is>
      </c>
      <c r="F21" s="11" t="inlineStr">
        <is>
          <t>Efectivo</t>
        </is>
      </c>
      <c r="G21" s="21" t="n">
        <v>20000</v>
      </c>
      <c r="I21" s="16" t="inlineStr">
        <is>
          <t>3. Movimiento neto del período</t>
        </is>
      </c>
    </row>
    <row r="22">
      <c r="B22" s="20" t="n">
        <v>0.75</v>
      </c>
      <c r="C22" s="11" t="inlineStr">
        <is>
          <t>Control de ortodoncia</t>
        </is>
      </c>
      <c r="D22" s="11" t="inlineStr">
        <is>
          <t>Paciente de ejemplo 10</t>
        </is>
      </c>
      <c r="E22" s="11" t="inlineStr">
        <is>
          <t>Cobro</t>
        </is>
      </c>
      <c r="F22" s="11" t="inlineStr">
        <is>
          <t>Efectivo</t>
        </is>
      </c>
      <c r="G22" s="21" t="n">
        <v>60000</v>
      </c>
      <c r="I22" s="22" t="inlineStr">
        <is>
          <t>Total cobrado</t>
        </is>
      </c>
      <c r="J22" s="23">
        <f>J19</f>
        <v/>
      </c>
    </row>
    <row r="23">
      <c r="B23" s="20" t="n"/>
      <c r="C23" s="11" t="n"/>
      <c r="D23" s="11" t="n"/>
      <c r="E23" s="11" t="n"/>
      <c r="F23" s="11" t="n"/>
      <c r="G23" s="21" t="n"/>
      <c r="I23" s="22" t="inlineStr">
        <is>
          <t>Menos: egresos (todos los medios)</t>
        </is>
      </c>
      <c r="J23" s="23">
        <f>SUMIFS($G$12:$G$61,$E$12:$E$61,"Egreso")</f>
        <v/>
      </c>
    </row>
    <row r="24">
      <c r="B24" s="20" t="n"/>
      <c r="C24" s="11" t="n"/>
      <c r="D24" s="11" t="n"/>
      <c r="E24" s="11" t="n"/>
      <c r="F24" s="11" t="n"/>
      <c r="G24" s="21" t="n"/>
      <c r="I24" s="22" t="inlineStr">
        <is>
          <t>Menos: reintegros (todos los medios)</t>
        </is>
      </c>
      <c r="J24" s="23">
        <f>SUMIFS($G$12:$G$61,$E$12:$E$61,"Reintegro")</f>
        <v/>
      </c>
    </row>
    <row r="25">
      <c r="B25" s="20" t="n"/>
      <c r="C25" s="11" t="n"/>
      <c r="D25" s="11" t="n"/>
      <c r="E25" s="11" t="n"/>
      <c r="F25" s="11" t="n"/>
      <c r="G25" s="21" t="n"/>
      <c r="I25" s="25" t="inlineStr">
        <is>
          <t>MOVIMIENTO NETO</t>
        </is>
      </c>
      <c r="J25" s="26">
        <f>J22-J23-J24</f>
        <v/>
      </c>
    </row>
    <row r="26" ht="26" customHeight="1">
      <c r="B26" s="20" t="n"/>
      <c r="C26" s="11" t="n"/>
      <c r="D26" s="11" t="n"/>
      <c r="E26" s="11" t="n"/>
      <c r="F26" s="11" t="n"/>
      <c r="G26" s="21" t="n"/>
      <c r="I26" s="28" t="inlineStr">
        <is>
          <t>El total cobrado y el movimiento neto son números distintos: el neto ya descuenta egresos y reintegros.</t>
        </is>
      </c>
    </row>
    <row r="27">
      <c r="B27" s="20" t="n"/>
      <c r="C27" s="11" t="n"/>
      <c r="D27" s="11" t="n"/>
      <c r="E27" s="11" t="n"/>
      <c r="F27" s="11" t="n"/>
      <c r="G27" s="21" t="n"/>
    </row>
    <row r="28">
      <c r="B28" s="20" t="n"/>
      <c r="C28" s="11" t="n"/>
      <c r="D28" s="11" t="n"/>
      <c r="E28" s="11" t="n"/>
      <c r="F28" s="11" t="n"/>
      <c r="G28" s="21" t="n"/>
      <c r="I28" s="16" t="inlineStr">
        <is>
          <t>4. Arqueo del efectivo</t>
        </is>
      </c>
    </row>
    <row r="29">
      <c r="B29" s="20" t="n"/>
      <c r="C29" s="11" t="n"/>
      <c r="D29" s="11" t="n"/>
      <c r="E29" s="11" t="n"/>
      <c r="F29" s="11" t="n"/>
      <c r="G29" s="21" t="n"/>
      <c r="I29" s="22" t="inlineStr">
        <is>
          <t>Cobros en efectivo</t>
        </is>
      </c>
      <c r="J29" s="23">
        <f>J12</f>
        <v/>
      </c>
    </row>
    <row r="30">
      <c r="B30" s="20" t="n"/>
      <c r="C30" s="11" t="n"/>
      <c r="D30" s="11" t="n"/>
      <c r="E30" s="11" t="n"/>
      <c r="F30" s="11" t="n"/>
      <c r="G30" s="21" t="n"/>
      <c r="I30" s="22" t="inlineStr">
        <is>
          <t>Menos: egresos en efectivo</t>
        </is>
      </c>
      <c r="J30" s="23">
        <f>SUMIFS($G$12:$G$61,$E$12:$E$61,"Egreso",$F$12:$F$61,"Efectivo")</f>
        <v/>
      </c>
    </row>
    <row r="31">
      <c r="B31" s="20" t="n"/>
      <c r="C31" s="11" t="n"/>
      <c r="D31" s="11" t="n"/>
      <c r="E31" s="11" t="n"/>
      <c r="F31" s="11" t="n"/>
      <c r="G31" s="21" t="n"/>
      <c r="I31" s="22" t="inlineStr">
        <is>
          <t>Menos: reintegros en efectivo</t>
        </is>
      </c>
      <c r="J31" s="23">
        <f>SUMIFS($G$12:$G$61,$E$12:$E$61,"Reintegro",$F$12:$F$61,"Efectivo")</f>
        <v/>
      </c>
    </row>
    <row r="32">
      <c r="B32" s="20" t="n"/>
      <c r="C32" s="11" t="n"/>
      <c r="D32" s="11" t="n"/>
      <c r="E32" s="11" t="n"/>
      <c r="F32" s="11" t="n"/>
      <c r="G32" s="21" t="n"/>
      <c r="I32" s="25" t="inlineStr">
        <is>
          <t>EFECTIVO ESPERADO</t>
        </is>
      </c>
      <c r="J32" s="26">
        <f>J29-J30-J31</f>
        <v/>
      </c>
    </row>
    <row r="33">
      <c r="B33" s="20" t="n"/>
      <c r="C33" s="11" t="n"/>
      <c r="D33" s="11" t="n"/>
      <c r="E33" s="11" t="n"/>
      <c r="F33" s="11" t="n"/>
      <c r="G33" s="21" t="n"/>
      <c r="I33" s="22" t="inlineStr">
        <is>
          <t>Efectivo total en el cajón (con el fondo)</t>
        </is>
      </c>
      <c r="J33" s="21" t="n">
        <v>175000</v>
      </c>
    </row>
    <row r="34">
      <c r="B34" s="20" t="n"/>
      <c r="C34" s="11" t="n"/>
      <c r="D34" s="11" t="n"/>
      <c r="E34" s="11" t="n"/>
      <c r="F34" s="11" t="n"/>
      <c r="G34" s="21" t="n"/>
      <c r="I34" s="22" t="inlineStr">
        <is>
          <t>Menos: fondo de cambio</t>
        </is>
      </c>
      <c r="J34" s="23">
        <f>D7</f>
        <v/>
      </c>
    </row>
    <row r="35">
      <c r="B35" s="20" t="n"/>
      <c r="C35" s="11" t="n"/>
      <c r="D35" s="11" t="n"/>
      <c r="E35" s="11" t="n"/>
      <c r="F35" s="11" t="n"/>
      <c r="G35" s="21" t="n"/>
      <c r="I35" s="25" t="inlineStr">
        <is>
          <t>EFECTIVO CONTADO (sin el fondo)</t>
        </is>
      </c>
      <c r="J35" s="26">
        <f>IF(J33="","",J33-J34)</f>
        <v/>
      </c>
    </row>
    <row r="36">
      <c r="B36" s="20" t="n"/>
      <c r="C36" s="11" t="n"/>
      <c r="D36" s="11" t="n"/>
      <c r="E36" s="11" t="n"/>
      <c r="F36" s="11" t="n"/>
      <c r="G36" s="21" t="n"/>
      <c r="I36" s="25" t="inlineStr">
        <is>
          <t>DIFERENCIA (contado − esperado)</t>
        </is>
      </c>
      <c r="J36" s="26">
        <f>IF(J33="","",J35-J32)</f>
        <v/>
      </c>
    </row>
    <row r="37">
      <c r="B37" s="20" t="n"/>
      <c r="C37" s="11" t="n"/>
      <c r="D37" s="11" t="n"/>
      <c r="E37" s="11" t="n"/>
      <c r="F37" s="11" t="n"/>
      <c r="G37" s="21" t="n"/>
      <c r="I37" s="29" t="inlineStr">
        <is>
          <t>Resultado</t>
        </is>
      </c>
      <c r="J37" s="30">
        <f>IF(J33="","Falta cargar el efectivo del cajón",IF(ROUND(J36,0)=0,"Sin diferencia",IF(J36&lt;0,"Falta efectivo","Sobra efectivo")))</f>
        <v/>
      </c>
      <c r="K37" s="31" t="n"/>
    </row>
    <row r="38" ht="38" customHeight="1">
      <c r="B38" s="20" t="n"/>
      <c r="C38" s="11" t="n"/>
      <c r="D38" s="11" t="n"/>
      <c r="E38" s="11" t="n"/>
      <c r="F38" s="11" t="n"/>
      <c r="G38" s="21" t="n"/>
      <c r="I38" s="28" t="inlineStr">
        <is>
          <t>Si no es cero: revisá medio de pago equivocado, cobros o egresos sin cargar y vueltos. Registrá la diferencia tal cual y anotá qué revisaste.</t>
        </is>
      </c>
    </row>
    <row r="39">
      <c r="B39" s="20" t="n"/>
      <c r="C39" s="11" t="n"/>
      <c r="D39" s="11" t="n"/>
      <c r="E39" s="11" t="n"/>
      <c r="F39" s="11" t="n"/>
      <c r="G39" s="21" t="n"/>
    </row>
    <row r="40">
      <c r="B40" s="20" t="n"/>
      <c r="C40" s="11" t="n"/>
      <c r="D40" s="11" t="n"/>
      <c r="E40" s="11" t="n"/>
      <c r="F40" s="11" t="n"/>
      <c r="G40" s="21" t="n"/>
      <c r="I40" s="16" t="inlineStr">
        <is>
          <t>5. Para conciliar aparte</t>
        </is>
      </c>
    </row>
    <row r="41" ht="30" customHeight="1">
      <c r="B41" s="20" t="n"/>
      <c r="C41" s="11" t="n"/>
      <c r="D41" s="11" t="n"/>
      <c r="E41" s="11" t="n"/>
      <c r="F41" s="11" t="n"/>
      <c r="G41" s="21" t="n"/>
      <c r="I41" s="32" t="inlineStr">
        <is>
          <t>Cobros que no son efectivo (posnet, banco, MercadoPago)</t>
        </is>
      </c>
      <c r="J41" s="23">
        <f>J19-J12</f>
        <v/>
      </c>
    </row>
    <row r="42">
      <c r="B42" s="20" t="n"/>
      <c r="C42" s="11" t="n"/>
      <c r="D42" s="11" t="n"/>
      <c r="E42" s="11" t="n"/>
      <c r="F42" s="11" t="n"/>
      <c r="G42" s="21" t="n"/>
      <c r="I42" s="22" t="inlineStr">
        <is>
          <t>Efectivo a separar para depositar o guardar</t>
        </is>
      </c>
      <c r="J42" s="23">
        <f>IF(J33="","",MAX(J35,0))</f>
        <v/>
      </c>
    </row>
    <row r="43">
      <c r="B43" s="20" t="n"/>
      <c r="C43" s="11" t="n"/>
      <c r="D43" s="11" t="n"/>
      <c r="E43" s="11" t="n"/>
      <c r="F43" s="11" t="n"/>
      <c r="G43" s="21" t="n"/>
    </row>
    <row r="44">
      <c r="B44" s="20" t="n"/>
      <c r="C44" s="11" t="n"/>
      <c r="D44" s="11" t="n"/>
      <c r="E44" s="11" t="n"/>
      <c r="F44" s="11" t="n"/>
      <c r="G44" s="21" t="n"/>
      <c r="I44" s="16" t="inlineStr">
        <is>
          <t>Control de carga</t>
        </is>
      </c>
    </row>
    <row r="45" ht="30" customHeight="1">
      <c r="B45" s="20" t="n"/>
      <c r="C45" s="11" t="n"/>
      <c r="D45" s="11" t="n"/>
      <c r="E45" s="11" t="n"/>
      <c r="F45" s="11" t="n"/>
      <c r="G45" s="21" t="n"/>
      <c r="I45" s="32" t="inlineStr">
        <is>
          <t>Filas con importe pero sin tipo o sin medio de pago</t>
        </is>
      </c>
      <c r="J45" s="24">
        <f>COUNTIFS($G$12:$G$61,"&gt;0",$E$12:$E$61,"")+COUNTIFS($G$12:$G$61,"&gt;0",$F$12:$F$61,"")</f>
        <v/>
      </c>
      <c r="K45" s="30">
        <f>IF(J45=0,"OK","Revisar")</f>
        <v/>
      </c>
    </row>
    <row r="46">
      <c r="B46" s="20" t="n"/>
      <c r="C46" s="11" t="n"/>
      <c r="D46" s="11" t="n"/>
      <c r="E46" s="11" t="n"/>
      <c r="F46" s="11" t="n"/>
      <c r="G46" s="21" t="n"/>
    </row>
    <row r="47">
      <c r="B47" s="20" t="n"/>
      <c r="C47" s="11" t="n"/>
      <c r="D47" s="11" t="n"/>
      <c r="E47" s="11" t="n"/>
      <c r="F47" s="11" t="n"/>
      <c r="G47" s="21" t="n"/>
    </row>
    <row r="48">
      <c r="B48" s="20" t="n"/>
      <c r="C48" s="11" t="n"/>
      <c r="D48" s="11" t="n"/>
      <c r="E48" s="11" t="n"/>
      <c r="F48" s="11" t="n"/>
      <c r="G48" s="21" t="n"/>
    </row>
    <row r="49">
      <c r="B49" s="20" t="n"/>
      <c r="C49" s="11" t="n"/>
      <c r="D49" s="11" t="n"/>
      <c r="E49" s="11" t="n"/>
      <c r="F49" s="11" t="n"/>
      <c r="G49" s="21" t="n"/>
    </row>
    <row r="50">
      <c r="B50" s="20" t="n"/>
      <c r="C50" s="11" t="n"/>
      <c r="D50" s="11" t="n"/>
      <c r="E50" s="11" t="n"/>
      <c r="F50" s="11" t="n"/>
      <c r="G50" s="21" t="n"/>
    </row>
    <row r="51">
      <c r="B51" s="20" t="n"/>
      <c r="C51" s="11" t="n"/>
      <c r="D51" s="11" t="n"/>
      <c r="E51" s="11" t="n"/>
      <c r="F51" s="11" t="n"/>
      <c r="G51" s="21" t="n"/>
    </row>
    <row r="52">
      <c r="B52" s="20" t="n"/>
      <c r="C52" s="11" t="n"/>
      <c r="D52" s="11" t="n"/>
      <c r="E52" s="11" t="n"/>
      <c r="F52" s="11" t="n"/>
      <c r="G52" s="21" t="n"/>
    </row>
    <row r="53">
      <c r="B53" s="20" t="n"/>
      <c r="C53" s="11" t="n"/>
      <c r="D53" s="11" t="n"/>
      <c r="E53" s="11" t="n"/>
      <c r="F53" s="11" t="n"/>
      <c r="G53" s="21" t="n"/>
    </row>
    <row r="54">
      <c r="B54" s="20" t="n"/>
      <c r="C54" s="11" t="n"/>
      <c r="D54" s="11" t="n"/>
      <c r="E54" s="11" t="n"/>
      <c r="F54" s="11" t="n"/>
      <c r="G54" s="21" t="n"/>
    </row>
    <row r="55">
      <c r="B55" s="20" t="n"/>
      <c r="C55" s="11" t="n"/>
      <c r="D55" s="11" t="n"/>
      <c r="E55" s="11" t="n"/>
      <c r="F55" s="11" t="n"/>
      <c r="G55" s="21" t="n"/>
    </row>
    <row r="56">
      <c r="B56" s="20" t="n"/>
      <c r="C56" s="11" t="n"/>
      <c r="D56" s="11" t="n"/>
      <c r="E56" s="11" t="n"/>
      <c r="F56" s="11" t="n"/>
      <c r="G56" s="21" t="n"/>
    </row>
    <row r="57">
      <c r="B57" s="20" t="n"/>
      <c r="C57" s="11" t="n"/>
      <c r="D57" s="11" t="n"/>
      <c r="E57" s="11" t="n"/>
      <c r="F57" s="11" t="n"/>
      <c r="G57" s="21" t="n"/>
    </row>
    <row r="58">
      <c r="B58" s="20" t="n"/>
      <c r="C58" s="11" t="n"/>
      <c r="D58" s="11" t="n"/>
      <c r="E58" s="11" t="n"/>
      <c r="F58" s="11" t="n"/>
      <c r="G58" s="21" t="n"/>
    </row>
    <row r="59">
      <c r="B59" s="20" t="n"/>
      <c r="C59" s="11" t="n"/>
      <c r="D59" s="11" t="n"/>
      <c r="E59" s="11" t="n"/>
      <c r="F59" s="11" t="n"/>
      <c r="G59" s="21" t="n"/>
    </row>
    <row r="60">
      <c r="B60" s="20" t="n"/>
      <c r="C60" s="11" t="n"/>
      <c r="D60" s="11" t="n"/>
      <c r="E60" s="11" t="n"/>
      <c r="F60" s="11" t="n"/>
      <c r="G60" s="21" t="n"/>
    </row>
    <row r="61">
      <c r="B61" s="20" t="n"/>
      <c r="C61" s="11" t="n"/>
      <c r="D61" s="11" t="n"/>
      <c r="E61" s="11" t="n"/>
      <c r="F61" s="11" t="n"/>
      <c r="G61" s="21" t="n"/>
    </row>
  </sheetData>
  <mergeCells count="13">
    <mergeCell ref="I38:K38"/>
    <mergeCell ref="B2:G2"/>
    <mergeCell ref="B6:C6"/>
    <mergeCell ref="D6:E6"/>
    <mergeCell ref="D7:E7"/>
    <mergeCell ref="B7:C7"/>
    <mergeCell ref="B5:C5"/>
    <mergeCell ref="D5:E5"/>
    <mergeCell ref="J37:K37"/>
    <mergeCell ref="D4:E4"/>
    <mergeCell ref="I26:K26"/>
    <mergeCell ref="B4:C4"/>
    <mergeCell ref="F7:G7"/>
  </mergeCells>
  <conditionalFormatting sqref="J36:J37">
    <cfRule type="expression" priority="1" dxfId="0">
      <formula>AND($J$33&lt;&gt;"",ROUND($J$36,0)=0)</formula>
    </cfRule>
    <cfRule type="expression" priority="2" dxfId="1">
      <formula>AND($J$33&lt;&gt;"",$J$36&lt;0)</formula>
    </cfRule>
    <cfRule type="expression" priority="3" dxfId="2">
      <formula>AND($J$33&lt;&gt;"",$J$36&gt;0)</formula>
    </cfRule>
  </conditionalFormatting>
  <conditionalFormatting sqref="K45">
    <cfRule type="expression" priority="4" dxfId="1">
      <formula>$J$45&gt;0</formula>
    </cfRule>
    <cfRule type="expression" priority="5" dxfId="0">
      <formula>$J$45=0</formula>
    </cfRule>
  </conditionalFormatting>
  <dataValidations count="3">
    <dataValidation sqref="E12:E61" showDropDown="0" showInputMessage="0" showErrorMessage="1" allowBlank="1" errorTitle="Tipo" error="Elegí Cobro, Egreso o Reintegro." type="list">
      <formula1>"Cobro,Egreso,Reintegro"</formula1>
    </dataValidation>
    <dataValidation sqref="F12:F61" showDropDown="0" showInputMessage="0" showErrorMessage="1" allowBlank="1" errorTitle="Medio de pago" error="Elegí un medio de la lista." type="list">
      <formula1>"Efectivo,Tarjeta crédito,Tarjeta débito,Transferencia,MercadoPago,Obra social,Otro"</formula1>
    </dataValidation>
    <dataValidation sqref="G12:G61" showDropDown="0" showInputMessage="0" showErrorMessage="1" allowBlank="1" errorTitle="Importe" error="Cargá el importe en positivo; el signo lo da el tipo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K6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" customWidth="1" min="1" max="1"/>
    <col width="11" customWidth="1" min="2" max="2"/>
    <col width="34" customWidth="1" min="3" max="3"/>
    <col width="26" customWidth="1" min="4" max="4"/>
    <col width="14" customWidth="1" min="5" max="5"/>
    <col width="17" customWidth="1" min="6" max="6"/>
    <col width="16" customWidth="1" min="7" max="7"/>
    <col width="3" customWidth="1" min="8" max="8"/>
    <col width="40" customWidth="1" min="9" max="9"/>
    <col width="18" customWidth="1" min="10" max="10"/>
    <col width="12" customWidth="1" min="11" max="11"/>
  </cols>
  <sheetData>
    <row r="1">
      <c r="B1" s="7" t="inlineStr">
        <is>
          <t>Planilla de cierre de caja diario</t>
        </is>
      </c>
    </row>
    <row r="2" ht="30" customHeight="1">
      <c r="B2" s="9" t="inlineStr">
        <is>
          <t>Documento de control interno del consultorio. No es un comprobante fiscal ni reemplaza la facturación o la contabilidad. Las celdas amarillas se completan; el resto se calcula solo.</t>
        </is>
      </c>
    </row>
    <row r="4">
      <c r="B4" s="10" t="inlineStr">
        <is>
          <t>Consultorio</t>
        </is>
      </c>
      <c r="D4" s="11" t="n"/>
      <c r="E4" s="12" t="n"/>
    </row>
    <row r="5">
      <c r="B5" s="10" t="inlineStr">
        <is>
          <t>Fecha del cierre</t>
        </is>
      </c>
      <c r="D5" s="13" t="n"/>
      <c r="E5" s="12" t="n"/>
    </row>
    <row r="6">
      <c r="B6" s="10" t="inlineStr">
        <is>
          <t>Responsable</t>
        </is>
      </c>
      <c r="D6" s="11" t="n"/>
      <c r="E6" s="12" t="n"/>
    </row>
    <row r="7">
      <c r="B7" s="10" t="inlineStr">
        <is>
          <t>Fondo de cambio fijo</t>
        </is>
      </c>
      <c r="D7" s="14" t="n"/>
      <c r="E7" s="12" t="n"/>
      <c r="F7" s="15" t="inlineStr">
        <is>
          <t>Dinero fijo que queda en la caja para dar vuelto: no es un cobro.</t>
        </is>
      </c>
    </row>
    <row r="9">
      <c r="B9" s="16" t="inlineStr">
        <is>
          <t>1. Movimientos del día</t>
        </is>
      </c>
      <c r="I9" s="16" t="inlineStr">
        <is>
          <t>2. Cobros por medio de pago</t>
        </is>
      </c>
    </row>
    <row r="10">
      <c r="B10" s="17" t="inlineStr">
        <is>
          <t>Un movimiento por línea. Cargá el importe siempre en positivo: el signo lo da el tipo (los egresos y los reintegros restan).</t>
        </is>
      </c>
    </row>
    <row r="11" ht="22" customHeight="1">
      <c r="B11" s="18" t="inlineStr">
        <is>
          <t>Hora</t>
        </is>
      </c>
      <c r="C11" s="18" t="inlineStr">
        <is>
          <t>Concepto</t>
        </is>
      </c>
      <c r="D11" s="18" t="inlineStr">
        <is>
          <t>Paciente / detalle</t>
        </is>
      </c>
      <c r="E11" s="18" t="inlineStr">
        <is>
          <t>Tipo</t>
        </is>
      </c>
      <c r="F11" s="18" t="inlineStr">
        <is>
          <t>Medio de pago</t>
        </is>
      </c>
      <c r="G11" s="18" t="inlineStr">
        <is>
          <t>Importe</t>
        </is>
      </c>
      <c r="I11" s="19" t="inlineStr">
        <is>
          <t>Medio de pago</t>
        </is>
      </c>
      <c r="J11" s="19" t="inlineStr">
        <is>
          <t>Total cobrado</t>
        </is>
      </c>
      <c r="K11" s="19" t="inlineStr">
        <is>
          <t>Operaciones</t>
        </is>
      </c>
    </row>
    <row r="12">
      <c r="B12" s="20" t="n"/>
      <c r="C12" s="11" t="n"/>
      <c r="D12" s="11" t="n"/>
      <c r="E12" s="11" t="n"/>
      <c r="F12" s="11" t="n"/>
      <c r="G12" s="21" t="n"/>
      <c r="I12" s="22" t="inlineStr">
        <is>
          <t>Efectivo</t>
        </is>
      </c>
      <c r="J12" s="23">
        <f>SUMIFS($G$12:$G$61,$E$12:$E$61,"Cobro",$F$12:$F$61,I12)</f>
        <v/>
      </c>
      <c r="K12" s="24">
        <f>COUNTIFS($E$12:$E$61,"Cobro",$F$12:$F$61,I12)</f>
        <v/>
      </c>
    </row>
    <row r="13">
      <c r="B13" s="20" t="n"/>
      <c r="C13" s="11" t="n"/>
      <c r="D13" s="11" t="n"/>
      <c r="E13" s="11" t="n"/>
      <c r="F13" s="11" t="n"/>
      <c r="G13" s="21" t="n"/>
      <c r="I13" s="22" t="inlineStr">
        <is>
          <t>Tarjeta crédito</t>
        </is>
      </c>
      <c r="J13" s="23">
        <f>SUMIFS($G$12:$G$61,$E$12:$E$61,"Cobro",$F$12:$F$61,I13)</f>
        <v/>
      </c>
      <c r="K13" s="24">
        <f>COUNTIFS($E$12:$E$61,"Cobro",$F$12:$F$61,I13)</f>
        <v/>
      </c>
    </row>
    <row r="14">
      <c r="B14" s="20" t="n"/>
      <c r="C14" s="11" t="n"/>
      <c r="D14" s="11" t="n"/>
      <c r="E14" s="11" t="n"/>
      <c r="F14" s="11" t="n"/>
      <c r="G14" s="21" t="n"/>
      <c r="I14" s="22" t="inlineStr">
        <is>
          <t>Tarjeta débito</t>
        </is>
      </c>
      <c r="J14" s="23">
        <f>SUMIFS($G$12:$G$61,$E$12:$E$61,"Cobro",$F$12:$F$61,I14)</f>
        <v/>
      </c>
      <c r="K14" s="24">
        <f>COUNTIFS($E$12:$E$61,"Cobro",$F$12:$F$61,I14)</f>
        <v/>
      </c>
    </row>
    <row r="15">
      <c r="B15" s="20" t="n"/>
      <c r="C15" s="11" t="n"/>
      <c r="D15" s="11" t="n"/>
      <c r="E15" s="11" t="n"/>
      <c r="F15" s="11" t="n"/>
      <c r="G15" s="21" t="n"/>
      <c r="I15" s="22" t="inlineStr">
        <is>
          <t>Transferencia</t>
        </is>
      </c>
      <c r="J15" s="23">
        <f>SUMIFS($G$12:$G$61,$E$12:$E$61,"Cobro",$F$12:$F$61,I15)</f>
        <v/>
      </c>
      <c r="K15" s="24">
        <f>COUNTIFS($E$12:$E$61,"Cobro",$F$12:$F$61,I15)</f>
        <v/>
      </c>
    </row>
    <row r="16">
      <c r="B16" s="20" t="n"/>
      <c r="C16" s="11" t="n"/>
      <c r="D16" s="11" t="n"/>
      <c r="E16" s="11" t="n"/>
      <c r="F16" s="11" t="n"/>
      <c r="G16" s="21" t="n"/>
      <c r="I16" s="22" t="inlineStr">
        <is>
          <t>MercadoPago</t>
        </is>
      </c>
      <c r="J16" s="23">
        <f>SUMIFS($G$12:$G$61,$E$12:$E$61,"Cobro",$F$12:$F$61,I16)</f>
        <v/>
      </c>
      <c r="K16" s="24">
        <f>COUNTIFS($E$12:$E$61,"Cobro",$F$12:$F$61,I16)</f>
        <v/>
      </c>
    </row>
    <row r="17">
      <c r="B17" s="20" t="n"/>
      <c r="C17" s="11" t="n"/>
      <c r="D17" s="11" t="n"/>
      <c r="E17" s="11" t="n"/>
      <c r="F17" s="11" t="n"/>
      <c r="G17" s="21" t="n"/>
      <c r="I17" s="22" t="inlineStr">
        <is>
          <t>Obra social</t>
        </is>
      </c>
      <c r="J17" s="23">
        <f>SUMIFS($G$12:$G$61,$E$12:$E$61,"Cobro",$F$12:$F$61,I17)</f>
        <v/>
      </c>
      <c r="K17" s="24">
        <f>COUNTIFS($E$12:$E$61,"Cobro",$F$12:$F$61,I17)</f>
        <v/>
      </c>
    </row>
    <row r="18">
      <c r="B18" s="20" t="n"/>
      <c r="C18" s="11" t="n"/>
      <c r="D18" s="11" t="n"/>
      <c r="E18" s="11" t="n"/>
      <c r="F18" s="11" t="n"/>
      <c r="G18" s="21" t="n"/>
      <c r="I18" s="22" t="inlineStr">
        <is>
          <t>Otro</t>
        </is>
      </c>
      <c r="J18" s="23">
        <f>SUMIFS($G$12:$G$61,$E$12:$E$61,"Cobro",$F$12:$F$61,I18)</f>
        <v/>
      </c>
      <c r="K18" s="24">
        <f>COUNTIFS($E$12:$E$61,"Cobro",$F$12:$F$61,I18)</f>
        <v/>
      </c>
    </row>
    <row r="19">
      <c r="B19" s="20" t="n"/>
      <c r="C19" s="11" t="n"/>
      <c r="D19" s="11" t="n"/>
      <c r="E19" s="11" t="n"/>
      <c r="F19" s="11" t="n"/>
      <c r="G19" s="21" t="n"/>
      <c r="I19" s="25" t="inlineStr">
        <is>
          <t>TOTAL COBRADO</t>
        </is>
      </c>
      <c r="J19" s="26">
        <f>SUM(J12:J18)</f>
        <v/>
      </c>
      <c r="K19" s="27">
        <f>SUM(K12:K18)</f>
        <v/>
      </c>
    </row>
    <row r="20">
      <c r="B20" s="20" t="n"/>
      <c r="C20" s="11" t="n"/>
      <c r="D20" s="11" t="n"/>
      <c r="E20" s="11" t="n"/>
      <c r="F20" s="11" t="n"/>
      <c r="G20" s="21" t="n"/>
    </row>
    <row r="21">
      <c r="B21" s="20" t="n"/>
      <c r="C21" s="11" t="n"/>
      <c r="D21" s="11" t="n"/>
      <c r="E21" s="11" t="n"/>
      <c r="F21" s="11" t="n"/>
      <c r="G21" s="21" t="n"/>
      <c r="I21" s="16" t="inlineStr">
        <is>
          <t>3. Movimiento neto del período</t>
        </is>
      </c>
    </row>
    <row r="22">
      <c r="B22" s="20" t="n"/>
      <c r="C22" s="11" t="n"/>
      <c r="D22" s="11" t="n"/>
      <c r="E22" s="11" t="n"/>
      <c r="F22" s="11" t="n"/>
      <c r="G22" s="21" t="n"/>
      <c r="I22" s="22" t="inlineStr">
        <is>
          <t>Total cobrado</t>
        </is>
      </c>
      <c r="J22" s="23">
        <f>J19</f>
        <v/>
      </c>
    </row>
    <row r="23">
      <c r="B23" s="20" t="n"/>
      <c r="C23" s="11" t="n"/>
      <c r="D23" s="11" t="n"/>
      <c r="E23" s="11" t="n"/>
      <c r="F23" s="11" t="n"/>
      <c r="G23" s="21" t="n"/>
      <c r="I23" s="22" t="inlineStr">
        <is>
          <t>Menos: egresos (todos los medios)</t>
        </is>
      </c>
      <c r="J23" s="23">
        <f>SUMIFS($G$12:$G$61,$E$12:$E$61,"Egreso")</f>
        <v/>
      </c>
    </row>
    <row r="24">
      <c r="B24" s="20" t="n"/>
      <c r="C24" s="11" t="n"/>
      <c r="D24" s="11" t="n"/>
      <c r="E24" s="11" t="n"/>
      <c r="F24" s="11" t="n"/>
      <c r="G24" s="21" t="n"/>
      <c r="I24" s="22" t="inlineStr">
        <is>
          <t>Menos: reintegros (todos los medios)</t>
        </is>
      </c>
      <c r="J24" s="23">
        <f>SUMIFS($G$12:$G$61,$E$12:$E$61,"Reintegro")</f>
        <v/>
      </c>
    </row>
    <row r="25">
      <c r="B25" s="20" t="n"/>
      <c r="C25" s="11" t="n"/>
      <c r="D25" s="11" t="n"/>
      <c r="E25" s="11" t="n"/>
      <c r="F25" s="11" t="n"/>
      <c r="G25" s="21" t="n"/>
      <c r="I25" s="25" t="inlineStr">
        <is>
          <t>MOVIMIENTO NETO</t>
        </is>
      </c>
      <c r="J25" s="26">
        <f>J22-J23-J24</f>
        <v/>
      </c>
    </row>
    <row r="26" ht="26" customHeight="1">
      <c r="B26" s="20" t="n"/>
      <c r="C26" s="11" t="n"/>
      <c r="D26" s="11" t="n"/>
      <c r="E26" s="11" t="n"/>
      <c r="F26" s="11" t="n"/>
      <c r="G26" s="21" t="n"/>
      <c r="I26" s="28" t="inlineStr">
        <is>
          <t>El total cobrado y el movimiento neto son números distintos: el neto ya descuenta egresos y reintegros.</t>
        </is>
      </c>
    </row>
    <row r="27">
      <c r="B27" s="20" t="n"/>
      <c r="C27" s="11" t="n"/>
      <c r="D27" s="11" t="n"/>
      <c r="E27" s="11" t="n"/>
      <c r="F27" s="11" t="n"/>
      <c r="G27" s="21" t="n"/>
    </row>
    <row r="28">
      <c r="B28" s="20" t="n"/>
      <c r="C28" s="11" t="n"/>
      <c r="D28" s="11" t="n"/>
      <c r="E28" s="11" t="n"/>
      <c r="F28" s="11" t="n"/>
      <c r="G28" s="21" t="n"/>
      <c r="I28" s="16" t="inlineStr">
        <is>
          <t>4. Arqueo del efectivo</t>
        </is>
      </c>
    </row>
    <row r="29">
      <c r="B29" s="20" t="n"/>
      <c r="C29" s="11" t="n"/>
      <c r="D29" s="11" t="n"/>
      <c r="E29" s="11" t="n"/>
      <c r="F29" s="11" t="n"/>
      <c r="G29" s="21" t="n"/>
      <c r="I29" s="22" t="inlineStr">
        <is>
          <t>Cobros en efectivo</t>
        </is>
      </c>
      <c r="J29" s="23">
        <f>J12</f>
        <v/>
      </c>
    </row>
    <row r="30">
      <c r="B30" s="20" t="n"/>
      <c r="C30" s="11" t="n"/>
      <c r="D30" s="11" t="n"/>
      <c r="E30" s="11" t="n"/>
      <c r="F30" s="11" t="n"/>
      <c r="G30" s="21" t="n"/>
      <c r="I30" s="22" t="inlineStr">
        <is>
          <t>Menos: egresos en efectivo</t>
        </is>
      </c>
      <c r="J30" s="23">
        <f>SUMIFS($G$12:$G$61,$E$12:$E$61,"Egreso",$F$12:$F$61,"Efectivo")</f>
        <v/>
      </c>
    </row>
    <row r="31">
      <c r="B31" s="20" t="n"/>
      <c r="C31" s="11" t="n"/>
      <c r="D31" s="11" t="n"/>
      <c r="E31" s="11" t="n"/>
      <c r="F31" s="11" t="n"/>
      <c r="G31" s="21" t="n"/>
      <c r="I31" s="22" t="inlineStr">
        <is>
          <t>Menos: reintegros en efectivo</t>
        </is>
      </c>
      <c r="J31" s="23">
        <f>SUMIFS($G$12:$G$61,$E$12:$E$61,"Reintegro",$F$12:$F$61,"Efectivo")</f>
        <v/>
      </c>
    </row>
    <row r="32">
      <c r="B32" s="20" t="n"/>
      <c r="C32" s="11" t="n"/>
      <c r="D32" s="11" t="n"/>
      <c r="E32" s="11" t="n"/>
      <c r="F32" s="11" t="n"/>
      <c r="G32" s="21" t="n"/>
      <c r="I32" s="25" t="inlineStr">
        <is>
          <t>EFECTIVO ESPERADO</t>
        </is>
      </c>
      <c r="J32" s="26">
        <f>J29-J30-J31</f>
        <v/>
      </c>
    </row>
    <row r="33">
      <c r="B33" s="20" t="n"/>
      <c r="C33" s="11" t="n"/>
      <c r="D33" s="11" t="n"/>
      <c r="E33" s="11" t="n"/>
      <c r="F33" s="11" t="n"/>
      <c r="G33" s="21" t="n"/>
      <c r="I33" s="22" t="inlineStr">
        <is>
          <t>Efectivo total en el cajón (con el fondo)</t>
        </is>
      </c>
      <c r="J33" s="21" t="n"/>
    </row>
    <row r="34">
      <c r="B34" s="20" t="n"/>
      <c r="C34" s="11" t="n"/>
      <c r="D34" s="11" t="n"/>
      <c r="E34" s="11" t="n"/>
      <c r="F34" s="11" t="n"/>
      <c r="G34" s="21" t="n"/>
      <c r="I34" s="22" t="inlineStr">
        <is>
          <t>Menos: fondo de cambio</t>
        </is>
      </c>
      <c r="J34" s="23">
        <f>D7</f>
        <v/>
      </c>
    </row>
    <row r="35">
      <c r="B35" s="20" t="n"/>
      <c r="C35" s="11" t="n"/>
      <c r="D35" s="11" t="n"/>
      <c r="E35" s="11" t="n"/>
      <c r="F35" s="11" t="n"/>
      <c r="G35" s="21" t="n"/>
      <c r="I35" s="25" t="inlineStr">
        <is>
          <t>EFECTIVO CONTADO (sin el fondo)</t>
        </is>
      </c>
      <c r="J35" s="26">
        <f>IF(J33="","",J33-J34)</f>
        <v/>
      </c>
    </row>
    <row r="36">
      <c r="B36" s="20" t="n"/>
      <c r="C36" s="11" t="n"/>
      <c r="D36" s="11" t="n"/>
      <c r="E36" s="11" t="n"/>
      <c r="F36" s="11" t="n"/>
      <c r="G36" s="21" t="n"/>
      <c r="I36" s="25" t="inlineStr">
        <is>
          <t>DIFERENCIA (contado − esperado)</t>
        </is>
      </c>
      <c r="J36" s="26">
        <f>IF(J33="","",J35-J32)</f>
        <v/>
      </c>
    </row>
    <row r="37">
      <c r="B37" s="20" t="n"/>
      <c r="C37" s="11" t="n"/>
      <c r="D37" s="11" t="n"/>
      <c r="E37" s="11" t="n"/>
      <c r="F37" s="11" t="n"/>
      <c r="G37" s="21" t="n"/>
      <c r="I37" s="29" t="inlineStr">
        <is>
          <t>Resultado</t>
        </is>
      </c>
      <c r="J37" s="30">
        <f>IF(J33="","Falta cargar el efectivo del cajón",IF(ROUND(J36,0)=0,"Sin diferencia",IF(J36&lt;0,"Falta efectivo","Sobra efectivo")))</f>
        <v/>
      </c>
      <c r="K37" s="31" t="n"/>
    </row>
    <row r="38" ht="38" customHeight="1">
      <c r="B38" s="20" t="n"/>
      <c r="C38" s="11" t="n"/>
      <c r="D38" s="11" t="n"/>
      <c r="E38" s="11" t="n"/>
      <c r="F38" s="11" t="n"/>
      <c r="G38" s="21" t="n"/>
      <c r="I38" s="28" t="inlineStr">
        <is>
          <t>Si no es cero: revisá medio de pago equivocado, cobros o egresos sin cargar y vueltos. Registrá la diferencia tal cual y anotá qué revisaste.</t>
        </is>
      </c>
    </row>
    <row r="39">
      <c r="B39" s="20" t="n"/>
      <c r="C39" s="11" t="n"/>
      <c r="D39" s="11" t="n"/>
      <c r="E39" s="11" t="n"/>
      <c r="F39" s="11" t="n"/>
      <c r="G39" s="21" t="n"/>
    </row>
    <row r="40">
      <c r="B40" s="20" t="n"/>
      <c r="C40" s="11" t="n"/>
      <c r="D40" s="11" t="n"/>
      <c r="E40" s="11" t="n"/>
      <c r="F40" s="11" t="n"/>
      <c r="G40" s="21" t="n"/>
      <c r="I40" s="16" t="inlineStr">
        <is>
          <t>5. Para conciliar aparte</t>
        </is>
      </c>
    </row>
    <row r="41" ht="30" customHeight="1">
      <c r="B41" s="20" t="n"/>
      <c r="C41" s="11" t="n"/>
      <c r="D41" s="11" t="n"/>
      <c r="E41" s="11" t="n"/>
      <c r="F41" s="11" t="n"/>
      <c r="G41" s="21" t="n"/>
      <c r="I41" s="32" t="inlineStr">
        <is>
          <t>Cobros que no son efectivo (posnet, banco, MercadoPago)</t>
        </is>
      </c>
      <c r="J41" s="23">
        <f>J19-J12</f>
        <v/>
      </c>
    </row>
    <row r="42">
      <c r="B42" s="20" t="n"/>
      <c r="C42" s="11" t="n"/>
      <c r="D42" s="11" t="n"/>
      <c r="E42" s="11" t="n"/>
      <c r="F42" s="11" t="n"/>
      <c r="G42" s="21" t="n"/>
      <c r="I42" s="22" t="inlineStr">
        <is>
          <t>Efectivo a separar para depositar o guardar</t>
        </is>
      </c>
      <c r="J42" s="23">
        <f>IF(J33="","",MAX(J35,0))</f>
        <v/>
      </c>
    </row>
    <row r="43">
      <c r="B43" s="20" t="n"/>
      <c r="C43" s="11" t="n"/>
      <c r="D43" s="11" t="n"/>
      <c r="E43" s="11" t="n"/>
      <c r="F43" s="11" t="n"/>
      <c r="G43" s="21" t="n"/>
    </row>
    <row r="44">
      <c r="B44" s="20" t="n"/>
      <c r="C44" s="11" t="n"/>
      <c r="D44" s="11" t="n"/>
      <c r="E44" s="11" t="n"/>
      <c r="F44" s="11" t="n"/>
      <c r="G44" s="21" t="n"/>
      <c r="I44" s="16" t="inlineStr">
        <is>
          <t>Control de carga</t>
        </is>
      </c>
    </row>
    <row r="45" ht="30" customHeight="1">
      <c r="B45" s="20" t="n"/>
      <c r="C45" s="11" t="n"/>
      <c r="D45" s="11" t="n"/>
      <c r="E45" s="11" t="n"/>
      <c r="F45" s="11" t="n"/>
      <c r="G45" s="21" t="n"/>
      <c r="I45" s="32" t="inlineStr">
        <is>
          <t>Filas con importe pero sin tipo o sin medio de pago</t>
        </is>
      </c>
      <c r="J45" s="24">
        <f>COUNTIFS($G$12:$G$61,"&gt;0",$E$12:$E$61,"")+COUNTIFS($G$12:$G$61,"&gt;0",$F$12:$F$61,"")</f>
        <v/>
      </c>
      <c r="K45" s="30">
        <f>IF(J45=0,"OK","Revisar")</f>
        <v/>
      </c>
    </row>
    <row r="46">
      <c r="B46" s="20" t="n"/>
      <c r="C46" s="11" t="n"/>
      <c r="D46" s="11" t="n"/>
      <c r="E46" s="11" t="n"/>
      <c r="F46" s="11" t="n"/>
      <c r="G46" s="21" t="n"/>
    </row>
    <row r="47">
      <c r="B47" s="20" t="n"/>
      <c r="C47" s="11" t="n"/>
      <c r="D47" s="11" t="n"/>
      <c r="E47" s="11" t="n"/>
      <c r="F47" s="11" t="n"/>
      <c r="G47" s="21" t="n"/>
    </row>
    <row r="48">
      <c r="B48" s="20" t="n"/>
      <c r="C48" s="11" t="n"/>
      <c r="D48" s="11" t="n"/>
      <c r="E48" s="11" t="n"/>
      <c r="F48" s="11" t="n"/>
      <c r="G48" s="21" t="n"/>
    </row>
    <row r="49">
      <c r="B49" s="20" t="n"/>
      <c r="C49" s="11" t="n"/>
      <c r="D49" s="11" t="n"/>
      <c r="E49" s="11" t="n"/>
      <c r="F49" s="11" t="n"/>
      <c r="G49" s="21" t="n"/>
    </row>
    <row r="50">
      <c r="B50" s="20" t="n"/>
      <c r="C50" s="11" t="n"/>
      <c r="D50" s="11" t="n"/>
      <c r="E50" s="11" t="n"/>
      <c r="F50" s="11" t="n"/>
      <c r="G50" s="21" t="n"/>
    </row>
    <row r="51">
      <c r="B51" s="20" t="n"/>
      <c r="C51" s="11" t="n"/>
      <c r="D51" s="11" t="n"/>
      <c r="E51" s="11" t="n"/>
      <c r="F51" s="11" t="n"/>
      <c r="G51" s="21" t="n"/>
    </row>
    <row r="52">
      <c r="B52" s="20" t="n"/>
      <c r="C52" s="11" t="n"/>
      <c r="D52" s="11" t="n"/>
      <c r="E52" s="11" t="n"/>
      <c r="F52" s="11" t="n"/>
      <c r="G52" s="21" t="n"/>
    </row>
    <row r="53">
      <c r="B53" s="20" t="n"/>
      <c r="C53" s="11" t="n"/>
      <c r="D53" s="11" t="n"/>
      <c r="E53" s="11" t="n"/>
      <c r="F53" s="11" t="n"/>
      <c r="G53" s="21" t="n"/>
    </row>
    <row r="54">
      <c r="B54" s="20" t="n"/>
      <c r="C54" s="11" t="n"/>
      <c r="D54" s="11" t="n"/>
      <c r="E54" s="11" t="n"/>
      <c r="F54" s="11" t="n"/>
      <c r="G54" s="21" t="n"/>
    </row>
    <row r="55">
      <c r="B55" s="20" t="n"/>
      <c r="C55" s="11" t="n"/>
      <c r="D55" s="11" t="n"/>
      <c r="E55" s="11" t="n"/>
      <c r="F55" s="11" t="n"/>
      <c r="G55" s="21" t="n"/>
    </row>
    <row r="56">
      <c r="B56" s="20" t="n"/>
      <c r="C56" s="11" t="n"/>
      <c r="D56" s="11" t="n"/>
      <c r="E56" s="11" t="n"/>
      <c r="F56" s="11" t="n"/>
      <c r="G56" s="21" t="n"/>
    </row>
    <row r="57">
      <c r="B57" s="20" t="n"/>
      <c r="C57" s="11" t="n"/>
      <c r="D57" s="11" t="n"/>
      <c r="E57" s="11" t="n"/>
      <c r="F57" s="11" t="n"/>
      <c r="G57" s="21" t="n"/>
    </row>
    <row r="58">
      <c r="B58" s="20" t="n"/>
      <c r="C58" s="11" t="n"/>
      <c r="D58" s="11" t="n"/>
      <c r="E58" s="11" t="n"/>
      <c r="F58" s="11" t="n"/>
      <c r="G58" s="21" t="n"/>
    </row>
    <row r="59">
      <c r="B59" s="20" t="n"/>
      <c r="C59" s="11" t="n"/>
      <c r="D59" s="11" t="n"/>
      <c r="E59" s="11" t="n"/>
      <c r="F59" s="11" t="n"/>
      <c r="G59" s="21" t="n"/>
    </row>
    <row r="60">
      <c r="B60" s="20" t="n"/>
      <c r="C60" s="11" t="n"/>
      <c r="D60" s="11" t="n"/>
      <c r="E60" s="11" t="n"/>
      <c r="F60" s="11" t="n"/>
      <c r="G60" s="21" t="n"/>
    </row>
    <row r="61">
      <c r="B61" s="20" t="n"/>
      <c r="C61" s="11" t="n"/>
      <c r="D61" s="11" t="n"/>
      <c r="E61" s="11" t="n"/>
      <c r="F61" s="11" t="n"/>
      <c r="G61" s="21" t="n"/>
    </row>
  </sheetData>
  <mergeCells count="13">
    <mergeCell ref="I38:K38"/>
    <mergeCell ref="B2:G2"/>
    <mergeCell ref="B6:C6"/>
    <mergeCell ref="D6:E6"/>
    <mergeCell ref="D7:E7"/>
    <mergeCell ref="B7:C7"/>
    <mergeCell ref="B5:C5"/>
    <mergeCell ref="D5:E5"/>
    <mergeCell ref="J37:K37"/>
    <mergeCell ref="D4:E4"/>
    <mergeCell ref="I26:K26"/>
    <mergeCell ref="B4:C4"/>
    <mergeCell ref="F7:G7"/>
  </mergeCells>
  <conditionalFormatting sqref="J36:J37">
    <cfRule type="expression" priority="1" dxfId="0">
      <formula>AND($J$33&lt;&gt;"",ROUND($J$36,0)=0)</formula>
    </cfRule>
    <cfRule type="expression" priority="2" dxfId="1">
      <formula>AND($J$33&lt;&gt;"",$J$36&lt;0)</formula>
    </cfRule>
    <cfRule type="expression" priority="3" dxfId="2">
      <formula>AND($J$33&lt;&gt;"",$J$36&gt;0)</formula>
    </cfRule>
  </conditionalFormatting>
  <conditionalFormatting sqref="K45">
    <cfRule type="expression" priority="4" dxfId="1">
      <formula>$J$45&gt;0</formula>
    </cfRule>
    <cfRule type="expression" priority="5" dxfId="0">
      <formula>$J$45=0</formula>
    </cfRule>
  </conditionalFormatting>
  <dataValidations count="3">
    <dataValidation sqref="E12:E61" showDropDown="0" showInputMessage="0" showErrorMessage="1" allowBlank="1" errorTitle="Tipo" error="Elegí Cobro, Egreso o Reintegro." type="list">
      <formula1>"Cobro,Egreso,Reintegro"</formula1>
    </dataValidation>
    <dataValidation sqref="F12:F61" showDropDown="0" showInputMessage="0" showErrorMessage="1" allowBlank="1" errorTitle="Medio de pago" error="Elegí un medio de la lista." type="list">
      <formula1>"Efectivo,Tarjeta crédito,Tarjeta débito,Transferencia,MercadoPago,Obra social,Otro"</formula1>
    </dataValidation>
    <dataValidation sqref="G12:G61" showDropDown="0" showInputMessage="0" showErrorMessage="1" allowBlank="1" errorTitle="Importe" error="Cargá el importe en positivo; el signo lo da el tipo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DentalSoft</dc:creator>
  <dc:title xmlns:dc="http://purl.org/dc/elements/1.1/">Planilla de cierre de caja diario - consultorio odontológico</dc:title>
  <dcterms:created xmlns:dcterms="http://purl.org/dc/terms/" xmlns:xsi="http://www.w3.org/2001/XMLSchema-instance" xsi:type="dcterms:W3CDTF">2026-10-29T17:28:39Z</dcterms:created>
  <dcterms:modified xmlns:dcterms="http://purl.org/dc/terms/" xmlns:xsi="http://www.w3.org/2001/XMLSchema-instance" xsi:type="dcterms:W3CDTF">2026-10-29T17:28:40Z</dcterms:modified>
</cp:coreProperties>
</file>