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ciones" sheetId="1" state="visible" r:id="rId1"/>
    <sheet xmlns:r="http://schemas.openxmlformats.org/officeDocument/2006/relationships" name="Ejemplo" sheetId="2" state="visible" r:id="rId2"/>
    <sheet xmlns:r="http://schemas.openxmlformats.org/officeDocument/2006/relationships" name="Planilla en blanco" sheetId="3" state="visible" r:id="rId3"/>
  </sheets>
  <definedNames>
    <definedName name="_xlnm.Print_Area" localSheetId="1">'Ejemplo'!$A$1:$I$65</definedName>
    <definedName name="_xlnm.Print_Area" localSheetId="2">'Planilla en blanco'!$A$1:$I$65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dd/mm/yyyy"/>
    <numFmt numFmtId="165" formatCode="0.0%"/>
    <numFmt numFmtId="166" formatCode="&quot;$&quot;#,##0.00;[Red]-&quot;$&quot;#,##0.00"/>
    <numFmt numFmtId="167" formatCode="&quot;$&quot;#,##0.00;[Red]-&quot;$&quot;#,##0.00;;"/>
  </numFmts>
  <fonts count="12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i val="1"/>
      <color rgb="005B6B7D"/>
      <sz val="10"/>
    </font>
    <font>
      <name val="Calibri"/>
      <b val="1"/>
    </font>
    <font>
      <name val="Calibri"/>
      <i val="1"/>
      <color rgb="005B6B7D"/>
      <sz val="9"/>
    </font>
    <font>
      <name val="Calibri"/>
      <b val="1"/>
      <color rgb="00FFFFFF"/>
    </font>
    <font>
      <name val="Calibri"/>
      <b val="1"/>
      <color rgb="00FFFFFF"/>
      <sz val="13"/>
    </font>
    <font>
      <name val="Calibri"/>
      <b val="1"/>
      <color rgb="000057C2"/>
      <sz val="12"/>
    </font>
    <font>
      <name val="Calibri"/>
      <sz val="10"/>
    </font>
    <font>
      <name val="Calibri"/>
      <b val="1"/>
      <color rgb="000057C2"/>
      <sz val="16"/>
    </font>
    <font>
      <name val="Calibri"/>
      <sz val="11"/>
    </font>
    <font>
      <name val="Calibri"/>
      <b val="1"/>
      <color rgb="009A3412"/>
      <sz val="10"/>
    </font>
  </fonts>
  <fills count="7">
    <fill>
      <patternFill/>
    </fill>
    <fill>
      <patternFill patternType="gray125"/>
    </fill>
    <fill>
      <patternFill patternType="solid">
        <fgColor rgb="000057C2"/>
      </patternFill>
    </fill>
    <fill>
      <patternFill patternType="solid">
        <fgColor rgb="00FFF9E5"/>
      </patternFill>
    </fill>
    <fill>
      <patternFill patternType="solid">
        <fgColor rgb="00EAF2FD"/>
      </patternFill>
    </fill>
    <fill>
      <patternFill patternType="solid">
        <fgColor rgb="00F3F6FA"/>
      </patternFill>
    </fill>
    <fill>
      <patternFill patternType="solid">
        <fgColor rgb="00FFF4E5"/>
      </patternFill>
    </fill>
  </fills>
  <borders count="3">
    <border>
      <left/>
      <right/>
      <top/>
      <bottom/>
      <diagonal/>
    </border>
    <border>
      <left style="thin">
        <color rgb="00C9D3E0"/>
      </left>
      <right style="thin">
        <color rgb="00C9D3E0"/>
      </right>
      <top style="thin">
        <color rgb="00C9D3E0"/>
      </top>
      <bottom style="thin">
        <color rgb="00C9D3E0"/>
      </bottom>
    </border>
    <border>
      <top style="medium">
        <color rgb="000057C2"/>
      </top>
      <bottom style="thin">
        <color rgb="00C9D3E0"/>
      </bottom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9" fillId="0" borderId="0" applyAlignment="1" pivotButton="0" quotePrefix="0" xfId="0">
      <alignment vertical="top" wrapText="1"/>
    </xf>
    <xf numFmtId="0" fontId="10" fillId="0" borderId="0" applyAlignment="1" pivotButton="0" quotePrefix="0" xfId="0">
      <alignment vertical="top" wrapText="1"/>
    </xf>
    <xf numFmtId="0" fontId="11" fillId="6" borderId="0" applyAlignment="1" pivotButton="0" quotePrefix="0" xfId="0">
      <alignment vertical="top" wrapText="1"/>
    </xf>
    <xf numFmtId="0" fontId="7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center" wrapText="1" indent="1"/>
    </xf>
    <xf numFmtId="0" fontId="3" fillId="0" borderId="0" pivotButton="0" quotePrefix="0" xfId="0"/>
    <xf numFmtId="0" fontId="0" fillId="3" borderId="1" pivotButton="0" quotePrefix="0" xfId="0"/>
    <xf numFmtId="0" fontId="3" fillId="4" borderId="1" pivotButton="0" quotePrefix="0" xfId="0"/>
    <xf numFmtId="0" fontId="0" fillId="4" borderId="1" pivotButton="0" quotePrefix="0" xfId="0"/>
    <xf numFmtId="166" fontId="3" fillId="4" borderId="1" applyAlignment="1" pivotButton="0" quotePrefix="0" xfId="0">
      <alignment horizontal="right"/>
    </xf>
    <xf numFmtId="164" fontId="0" fillId="3" borderId="1" applyAlignment="1" pivotButton="0" quotePrefix="0" xfId="0">
      <alignment horizontal="left"/>
    </xf>
    <xf numFmtId="165" fontId="0" fillId="3" borderId="1" applyAlignment="1" pivotButton="0" quotePrefix="0" xfId="0">
      <alignment horizontal="left"/>
    </xf>
    <xf numFmtId="0" fontId="4" fillId="0" borderId="0" pivotButton="0" quotePrefix="0" xfId="0"/>
    <xf numFmtId="0" fontId="5" fillId="2" borderId="1" pivotButton="0" quotePrefix="0" xfId="0"/>
    <xf numFmtId="0" fontId="0" fillId="2" borderId="1" pivotButton="0" quotePrefix="0" xfId="0"/>
    <xf numFmtId="166" fontId="6" fillId="2" borderId="1" applyAlignment="1" pivotButton="0" quotePrefix="0" xfId="0">
      <alignment horizontal="right"/>
    </xf>
    <xf numFmtId="10" fontId="3" fillId="4" borderId="1" applyAlignment="1" pivotButton="0" quotePrefix="0" xfId="0">
      <alignment horizontal="right"/>
    </xf>
    <xf numFmtId="0" fontId="5" fillId="2" borderId="1" applyAlignment="1" pivotButton="0" quotePrefix="0" xfId="0">
      <alignment horizontal="center" vertical="center" wrapText="1"/>
    </xf>
    <xf numFmtId="164" fontId="0" fillId="3" borderId="1" applyAlignment="1" pivotButton="0" quotePrefix="0" xfId="0">
      <alignment horizontal="center"/>
    </xf>
    <xf numFmtId="167" fontId="0" fillId="3" borderId="1" pivotButton="0" quotePrefix="0" xfId="0"/>
    <xf numFmtId="165" fontId="0" fillId="3" borderId="1" applyAlignment="1" pivotButton="0" quotePrefix="0" xfId="0">
      <alignment horizontal="center"/>
    </xf>
    <xf numFmtId="167" fontId="0" fillId="5" borderId="1" pivotButton="0" quotePrefix="0" xfId="0"/>
    <xf numFmtId="0" fontId="3" fillId="4" borderId="2" pivotButton="0" quotePrefix="0" xfId="0"/>
    <xf numFmtId="0" fontId="0" fillId="4" borderId="2" pivotButton="0" quotePrefix="0" xfId="0"/>
    <xf numFmtId="166" fontId="3" fillId="4" borderId="2" pivotButton="0" quotePrefix="0" xfId="0"/>
    <xf numFmtId="0" fontId="7" fillId="0" borderId="0" pivotButton="0" quotePrefix="0" xfId="0"/>
    <xf numFmtId="0" fontId="5" fillId="2" borderId="1" applyAlignment="1" pivotButton="0" quotePrefix="0" xfId="0">
      <alignment horizontal="center"/>
    </xf>
    <xf numFmtId="0" fontId="8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1:B23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10" customWidth="1" min="2" max="2"/>
  </cols>
  <sheetData>
    <row r="1" ht="28" customHeight="1">
      <c r="B1" s="1" t="inlineStr">
        <is>
          <t>Planilla de liquidación de honorarios odontológicos</t>
        </is>
      </c>
    </row>
    <row r="2" ht="48" customHeight="1">
      <c r="B2" s="2" t="inlineStr">
        <is>
          <t>Modelo de liquidación de honorarios para consultorios y clínicas odontológicas. Calcula los honorarios de un profesional a partir de los cobros del período, un porcentaje general o uno propio por línea, el laboratorio, los adelantos y los ajustes.</t>
        </is>
      </c>
    </row>
    <row r="3" ht="34" customHeight="1">
      <c r="B3" s="3" t="inlineStr">
        <is>
          <t>Documento de control interno del consultorio. No es un comprobante fiscal ni una factura, y no reemplaza la factura o el recibo del profesional. Los datos de la hoja "Ejemplo" son ficticios.</t>
        </is>
      </c>
    </row>
    <row r="4">
      <c r="B4" s="4" t="inlineStr">
        <is>
          <t>Cómo usarla</t>
        </is>
      </c>
    </row>
    <row r="5" ht="16" customHeight="1">
      <c r="B5" s="2" t="inlineStr">
        <is>
          <t>1. Copiá la hoja "Planilla en blanco" (clic derecho &gt; Mover o copiar) para cada profesional y cada período.</t>
        </is>
      </c>
    </row>
    <row r="6" ht="16" customHeight="1">
      <c r="B6" s="2" t="inlineStr">
        <is>
          <t>2. Completá las celdas amarillas de arriba: consultorio, profesional, período y porcentaje general.</t>
        </is>
      </c>
    </row>
    <row r="7" ht="32" customHeight="1">
      <c r="B7" s="2" t="inlineStr">
        <is>
          <t>3. Elegí la base de cálculo: "Total cobrado" o "Total cobrado menos laboratorio". Es el acuerdo que más cambia el resultado: decidilo con el profesional antes de liquidar.</t>
        </is>
      </c>
    </row>
    <row r="8" ht="32" customHeight="1">
      <c r="B8" s="2" t="inlineStr">
        <is>
          <t>4. Cargá un cobro por línea: fecha, paciente, concepto, lo cobrado al paciente, lo cobrado a la obra social y el laboratorio de ese trabajo, si lo hay.</t>
        </is>
      </c>
    </row>
    <row r="9" ht="32" customHeight="1">
      <c r="B9" s="2" t="inlineStr">
        <is>
          <t>5. Si una práctica tiene un porcentaje distinto al general (modelo por tratamiento), escribilo en la columna "% propio". Si queda vacía, se usa el general.</t>
        </is>
      </c>
    </row>
    <row r="10" ht="16" customHeight="1">
      <c r="B10" s="2" t="inlineStr">
        <is>
          <t>6. Anotá los adelantos ya pagados y los otros ajustes. Un ajuste negativo resta; uno positivo suma.</t>
        </is>
      </c>
    </row>
    <row r="11" ht="16" customHeight="1">
      <c r="B11" s="2" t="inlineStr">
        <is>
          <t>7. El total a pagar aparece arriba a la derecha. Imprimila o guardala en PDF, y que la firmen ambas partes.</t>
        </is>
      </c>
    </row>
    <row r="12">
      <c r="B12" s="4" t="inlineStr">
        <is>
          <t>Qué calcula cada columna</t>
        </is>
      </c>
    </row>
    <row r="13" ht="32" customHeight="1">
      <c r="B13" s="2" t="inlineStr">
        <is>
          <t>Base de cálculo = cobrado al paciente + cobrado a la obra social, menos el laboratorio si elegiste esa base (nunca menor que cero).</t>
        </is>
      </c>
    </row>
    <row r="14" ht="32" customHeight="1">
      <c r="B14" s="2" t="inlineStr">
        <is>
          <t>Honorarios = base de cálculo x porcentaje (el propio de la línea o, si está vacío, el general), redondeado a centavos.</t>
        </is>
      </c>
    </row>
    <row r="15" ht="16" customHeight="1">
      <c r="B15" s="2" t="inlineStr">
        <is>
          <t>Total a pagar = honorarios del profesional - adelantos + ajustes.</t>
        </is>
      </c>
    </row>
    <row r="16">
      <c r="B16" s="4" t="inlineStr">
        <is>
          <t>Recomendaciones</t>
        </is>
      </c>
    </row>
    <row r="17" ht="32" customHeight="1">
      <c r="B17" s="2" t="inlineStr">
        <is>
          <t>- Usá períodos consecutivos que no se superpongan (del 1 al 15 y del 16 al 31, no del 1 al 15 y del 10 al 31): un cobro no debe aparecer en dos liquidaciones.</t>
        </is>
      </c>
    </row>
    <row r="18" ht="16" customHeight="1">
      <c r="B18" s="2" t="inlineStr">
        <is>
          <t>- Si un tratamiento se cobró en cuotas, cargá cada cuota con su importe y no repitas el valor total del tratamiento.</t>
        </is>
      </c>
    </row>
    <row r="19" ht="16" customHeight="1">
      <c r="B19" s="2" t="inlineStr">
        <is>
          <t>- Los reintegros a pacientes se corrigen con un ajuste, en una línea aparte.</t>
        </is>
      </c>
    </row>
    <row r="20" ht="32" customHeight="1">
      <c r="B20" s="2" t="inlineStr">
        <is>
          <t>- Qué relación tenés con cada profesional, cómo documentarla y qué impuestos corresponden lo define tu contador y tu asesor laboral.</t>
        </is>
      </c>
    </row>
    <row r="21">
      <c r="B21" s="4" t="inlineStr">
        <is>
          <t>Si usás DentalSoft</t>
        </is>
      </c>
    </row>
    <row r="22" ht="32" customHeight="1">
      <c r="B22" s="2" t="inlineStr">
        <is>
          <t>El módulo de liquidaciones de DentalSoft calcula la comisión sobre los cobros registrados en Caja. No descuenta laboratorio ni adelantos: podés copiar el detalle de cada cobro a esta planilla y completar lo que falta.</t>
        </is>
      </c>
    </row>
    <row r="23" ht="16" customHeight="1">
      <c r="B23" s="2" t="inlineStr">
        <is>
          <t>Guía completa: https://www.dentalsoft.com.ar/blog/como-liquidar-honorarios-comisiones-odontologos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5"/>
  <sheetViews>
    <sheetView showGridLines="0" workbookViewId="0">
      <selection activeCell="A1" sqref="A1"/>
    </sheetView>
  </sheetViews>
  <sheetFormatPr baseColWidth="8" defaultRowHeight="15"/>
  <cols>
    <col width="13" customWidth="1" min="1" max="1"/>
    <col width="30" customWidth="1" min="2" max="2"/>
    <col width="36" customWidth="1" min="3" max="3"/>
    <col width="17" customWidth="1" min="4" max="4"/>
    <col width="17" customWidth="1" min="5" max="5"/>
    <col width="15" customWidth="1" min="6" max="6"/>
    <col width="13" customWidth="1" min="7" max="7"/>
    <col width="17" customWidth="1" min="8" max="8"/>
    <col width="17" customWidth="1" min="9" max="9"/>
  </cols>
  <sheetData>
    <row r="1" ht="30" customHeight="1">
      <c r="A1" s="5" t="inlineStr">
        <is>
          <t>Planilla de liquidación de honorarios odontológicos — EJEMPLO CON DATOS FICTICIOS</t>
        </is>
      </c>
    </row>
    <row r="2" ht="30" customHeight="1">
      <c r="A2" s="6" t="inlineStr">
        <is>
          <t>Documento de control interno del consultorio. No es un comprobante fiscal ni reemplaza la factura o el recibo del profesional. Las celdas amarillas se completan; el resto se calcula solo.</t>
        </is>
      </c>
    </row>
    <row r="4">
      <c r="A4" s="7" t="inlineStr">
        <is>
          <t>Consultorio</t>
        </is>
      </c>
      <c r="B4" s="8" t="inlineStr">
        <is>
          <t>Consultorio Ejemplo (datos ficticios)</t>
        </is>
      </c>
      <c r="C4" s="8" t="n"/>
      <c r="F4" s="9" t="inlineStr">
        <is>
          <t>Total cobrado</t>
        </is>
      </c>
      <c r="G4" s="10" t="n"/>
      <c r="H4" s="10" t="n"/>
      <c r="I4" s="11">
        <f>D44+E44</f>
        <v/>
      </c>
    </row>
    <row r="5">
      <c r="A5" s="7" t="inlineStr">
        <is>
          <t>Profesional</t>
        </is>
      </c>
      <c r="B5" s="8" t="inlineStr">
        <is>
          <t>Dra. Ana Ejemplo</t>
        </is>
      </c>
      <c r="C5" s="8" t="n"/>
      <c r="F5" s="9" t="inlineStr">
        <is>
          <t>Laboratorio del período</t>
        </is>
      </c>
      <c r="G5" s="10" t="n"/>
      <c r="H5" s="10" t="n"/>
      <c r="I5" s="11">
        <f>F44</f>
        <v/>
      </c>
    </row>
    <row r="6">
      <c r="A6" s="7" t="inlineStr">
        <is>
          <t>Período desde</t>
        </is>
      </c>
      <c r="B6" s="12" t="n">
        <v>46296</v>
      </c>
      <c r="C6" s="8" t="n"/>
      <c r="F6" s="9" t="inlineStr">
        <is>
          <t>Base de cálculo</t>
        </is>
      </c>
      <c r="G6" s="10" t="n"/>
      <c r="H6" s="10" t="n"/>
      <c r="I6" s="11">
        <f>H44</f>
        <v/>
      </c>
    </row>
    <row r="7">
      <c r="A7" s="7" t="inlineStr">
        <is>
          <t>Período hasta</t>
        </is>
      </c>
      <c r="B7" s="12" t="n">
        <v>46326</v>
      </c>
      <c r="C7" s="8" t="n"/>
      <c r="F7" s="9" t="inlineStr">
        <is>
          <t>Honorarios del profesional</t>
        </is>
      </c>
      <c r="G7" s="10" t="n"/>
      <c r="H7" s="10" t="n"/>
      <c r="I7" s="11">
        <f>I44</f>
        <v/>
      </c>
    </row>
    <row r="8">
      <c r="A8" s="7" t="inlineStr">
        <is>
          <t>Porcentaje general</t>
        </is>
      </c>
      <c r="B8" s="13" t="n">
        <v>0.4</v>
      </c>
      <c r="C8" s="8" t="n"/>
      <c r="F8" s="9" t="inlineStr">
        <is>
          <t>Menos: adelantos ya pagados</t>
        </is>
      </c>
      <c r="G8" s="10" t="n"/>
      <c r="H8" s="10" t="n"/>
      <c r="I8" s="11">
        <f>D53</f>
        <v/>
      </c>
    </row>
    <row r="9">
      <c r="A9" s="7" t="inlineStr">
        <is>
          <t>Base de cálculo</t>
        </is>
      </c>
      <c r="B9" s="8" t="inlineStr">
        <is>
          <t>Total cobrado menos laboratorio</t>
        </is>
      </c>
      <c r="C9" s="8" t="n"/>
      <c r="F9" s="9" t="inlineStr">
        <is>
          <t>Más / menos: otros ajustes</t>
        </is>
      </c>
      <c r="G9" s="10" t="n"/>
      <c r="H9" s="10" t="n"/>
      <c r="I9" s="11">
        <f>D62</f>
        <v/>
      </c>
    </row>
    <row r="10" ht="22" customHeight="1">
      <c r="A10" s="14" t="inlineStr">
        <is>
          <t>El porcentaje general se aplica a todas las líneas que no tengan un porcentaje propio (columna G).</t>
        </is>
      </c>
      <c r="F10" s="15" t="inlineStr">
        <is>
          <t>TOTAL A PAGAR</t>
        </is>
      </c>
      <c r="G10" s="16" t="n"/>
      <c r="H10" s="16" t="n"/>
      <c r="I10" s="17">
        <f>I7-I8+I9</f>
        <v/>
      </c>
    </row>
    <row r="11">
      <c r="F11" s="9" t="inlineStr">
        <is>
          <t>Honorarios sobre el total cobrado</t>
        </is>
      </c>
      <c r="G11" s="10" t="n"/>
      <c r="H11" s="10" t="n"/>
      <c r="I11" s="18">
        <f>IF(I4=0,0,I7/I4)</f>
        <v/>
      </c>
    </row>
    <row r="13" ht="32" customHeight="1">
      <c r="A13" s="19" t="inlineStr">
        <is>
          <t>Fecha</t>
        </is>
      </c>
      <c r="B13" s="19" t="inlineStr">
        <is>
          <t>Paciente</t>
        </is>
      </c>
      <c r="C13" s="19" t="inlineStr">
        <is>
          <t>Concepto / tratamiento</t>
        </is>
      </c>
      <c r="D13" s="19" t="inlineStr">
        <is>
          <t>Cobrado al paciente</t>
        </is>
      </c>
      <c r="E13" s="19" t="inlineStr">
        <is>
          <t>Cobrado a obra social</t>
        </is>
      </c>
      <c r="F13" s="19" t="inlineStr">
        <is>
          <t>Laboratorio</t>
        </is>
      </c>
      <c r="G13" s="19" t="inlineStr">
        <is>
          <t>% propio (opcional)</t>
        </is>
      </c>
      <c r="H13" s="19" t="inlineStr">
        <is>
          <t>Base de cálculo</t>
        </is>
      </c>
      <c r="I13" s="19" t="inlineStr">
        <is>
          <t>Honorarios</t>
        </is>
      </c>
    </row>
    <row r="14">
      <c r="A14" s="20" t="n">
        <v>46297</v>
      </c>
      <c r="B14" s="8" t="inlineStr">
        <is>
          <t>Paciente de ejemplo 1</t>
        </is>
      </c>
      <c r="C14" s="8" t="inlineStr">
        <is>
          <t>Limpieza y control</t>
        </is>
      </c>
      <c r="D14" s="21" t="n">
        <v>40000</v>
      </c>
      <c r="E14" s="21" t="n">
        <v>0</v>
      </c>
      <c r="F14" s="21" t="n"/>
      <c r="G14" s="22" t="n"/>
      <c r="H14" s="23">
        <f>IF(COUNT(D14:E14)=0,0,MAX(0,D14+E14-IF($B$9="Total cobrado menos laboratorio",N(F14),0)))</f>
        <v/>
      </c>
      <c r="I14" s="23">
        <f>ROUND(H14*IF(G14="",$B$8,G14),2)</f>
        <v/>
      </c>
    </row>
    <row r="15">
      <c r="A15" s="20" t="n">
        <v>46300</v>
      </c>
      <c r="B15" s="8" t="inlineStr">
        <is>
          <t>Paciente de ejemplo 2</t>
        </is>
      </c>
      <c r="C15" s="8" t="inlineStr">
        <is>
          <t>Obturación con resina</t>
        </is>
      </c>
      <c r="D15" s="21" t="n">
        <v>18000</v>
      </c>
      <c r="E15" s="21" t="n">
        <v>22000</v>
      </c>
      <c r="F15" s="21" t="n"/>
      <c r="G15" s="22" t="n"/>
      <c r="H15" s="23">
        <f>IF(COUNT(D15:E15)=0,0,MAX(0,D15+E15-IF($B$9="Total cobrado menos laboratorio",N(F15),0)))</f>
        <v/>
      </c>
      <c r="I15" s="23">
        <f>ROUND(H15*IF(G15="",$B$8,G15),2)</f>
        <v/>
      </c>
    </row>
    <row r="16">
      <c r="A16" s="20" t="n">
        <v>46302</v>
      </c>
      <c r="B16" s="8" t="inlineStr">
        <is>
          <t>Paciente de ejemplo 3</t>
        </is>
      </c>
      <c r="C16" s="8" t="inlineStr">
        <is>
          <t>Endodoncia unirradicular</t>
        </is>
      </c>
      <c r="D16" s="21" t="n">
        <v>60000</v>
      </c>
      <c r="E16" s="21" t="n">
        <v>90000</v>
      </c>
      <c r="F16" s="21" t="n"/>
      <c r="G16" s="22" t="n"/>
      <c r="H16" s="23">
        <f>IF(COUNT(D16:E16)=0,0,MAX(0,D16+E16-IF($B$9="Total cobrado menos laboratorio",N(F16),0)))</f>
        <v/>
      </c>
      <c r="I16" s="23">
        <f>ROUND(H16*IF(G16="",$B$8,G16),2)</f>
        <v/>
      </c>
    </row>
    <row r="17">
      <c r="A17" s="20" t="n">
        <v>46304</v>
      </c>
      <c r="B17" s="8" t="inlineStr">
        <is>
          <t>Paciente de ejemplo 4</t>
        </is>
      </c>
      <c r="C17" s="8" t="inlineStr">
        <is>
          <t>Corona cerámica</t>
        </is>
      </c>
      <c r="D17" s="21" t="n">
        <v>200000</v>
      </c>
      <c r="E17" s="21" t="n">
        <v>0</v>
      </c>
      <c r="F17" s="21" t="n">
        <v>45000</v>
      </c>
      <c r="G17" s="22" t="n"/>
      <c r="H17" s="23">
        <f>IF(COUNT(D17:E17)=0,0,MAX(0,D17+E17-IF($B$9="Total cobrado menos laboratorio",N(F17),0)))</f>
        <v/>
      </c>
      <c r="I17" s="23">
        <f>ROUND(H17*IF(G17="",$B$8,G17),2)</f>
        <v/>
      </c>
    </row>
    <row r="18">
      <c r="A18" s="20" t="n">
        <v>46308</v>
      </c>
      <c r="B18" s="8" t="inlineStr">
        <is>
          <t>Paciente de ejemplo 5</t>
        </is>
      </c>
      <c r="C18" s="8" t="inlineStr">
        <is>
          <t>Extracción simple</t>
        </is>
      </c>
      <c r="D18" s="21" t="n">
        <v>12000</v>
      </c>
      <c r="E18" s="21" t="n">
        <v>28000</v>
      </c>
      <c r="F18" s="21" t="n"/>
      <c r="G18" s="22" t="n"/>
      <c r="H18" s="23">
        <f>IF(COUNT(D18:E18)=0,0,MAX(0,D18+E18-IF($B$9="Total cobrado menos laboratorio",N(F18),0)))</f>
        <v/>
      </c>
      <c r="I18" s="23">
        <f>ROUND(H18*IF(G18="",$B$8,G18),2)</f>
        <v/>
      </c>
    </row>
    <row r="19">
      <c r="A19" s="20" t="n">
        <v>46310</v>
      </c>
      <c r="B19" s="8" t="inlineStr">
        <is>
          <t>Paciente de ejemplo 6</t>
        </is>
      </c>
      <c r="C19" s="8" t="inlineStr">
        <is>
          <t>Blanqueamiento</t>
        </is>
      </c>
      <c r="D19" s="21" t="n">
        <v>120000</v>
      </c>
      <c r="E19" s="21" t="n">
        <v>0</v>
      </c>
      <c r="F19" s="21" t="n"/>
      <c r="G19" s="22" t="n"/>
      <c r="H19" s="23">
        <f>IF(COUNT(D19:E19)=0,0,MAX(0,D19+E19-IF($B$9="Total cobrado menos laboratorio",N(F19),0)))</f>
        <v/>
      </c>
      <c r="I19" s="23">
        <f>ROUND(H19*IF(G19="",$B$8,G19),2)</f>
        <v/>
      </c>
    </row>
    <row r="20">
      <c r="A20" s="20" t="n">
        <v>46315</v>
      </c>
      <c r="B20" s="8" t="inlineStr">
        <is>
          <t>Paciente de ejemplo 7</t>
        </is>
      </c>
      <c r="C20" s="8" t="inlineStr">
        <is>
          <t>Prótesis removible parcial</t>
        </is>
      </c>
      <c r="D20" s="21" t="n">
        <v>250000</v>
      </c>
      <c r="E20" s="21" t="n">
        <v>0</v>
      </c>
      <c r="F20" s="21" t="n">
        <v>60000</v>
      </c>
      <c r="G20" s="22" t="n"/>
      <c r="H20" s="23">
        <f>IF(COUNT(D20:E20)=0,0,MAX(0,D20+E20-IF($B$9="Total cobrado menos laboratorio",N(F20),0)))</f>
        <v/>
      </c>
      <c r="I20" s="23">
        <f>ROUND(H20*IF(G20="",$B$8,G20),2)</f>
        <v/>
      </c>
    </row>
    <row r="21">
      <c r="A21" s="20" t="n">
        <v>46317</v>
      </c>
      <c r="B21" s="8" t="inlineStr">
        <is>
          <t>Paciente de ejemplo 8</t>
        </is>
      </c>
      <c r="C21" s="8" t="inlineStr">
        <is>
          <t>Radiografía panorámica y consulta</t>
        </is>
      </c>
      <c r="D21" s="21" t="n">
        <v>15000</v>
      </c>
      <c r="E21" s="21" t="n">
        <v>25000</v>
      </c>
      <c r="F21" s="21" t="n"/>
      <c r="G21" s="22" t="n"/>
      <c r="H21" s="23">
        <f>IF(COUNT(D21:E21)=0,0,MAX(0,D21+E21-IF($B$9="Total cobrado menos laboratorio",N(F21),0)))</f>
        <v/>
      </c>
      <c r="I21" s="23">
        <f>ROUND(H21*IF(G21="",$B$8,G21),2)</f>
        <v/>
      </c>
    </row>
    <row r="22">
      <c r="A22" s="20" t="n">
        <v>46322</v>
      </c>
      <c r="B22" s="8" t="inlineStr">
        <is>
          <t>Paciente de ejemplo 9</t>
        </is>
      </c>
      <c r="C22" s="8" t="inlineStr">
        <is>
          <t>Endodoncia multirradicular</t>
        </is>
      </c>
      <c r="D22" s="21" t="n">
        <v>80000</v>
      </c>
      <c r="E22" s="21" t="n">
        <v>120000</v>
      </c>
      <c r="F22" s="21" t="n"/>
      <c r="G22" s="22" t="n"/>
      <c r="H22" s="23">
        <f>IF(COUNT(D22:E22)=0,0,MAX(0,D22+E22-IF($B$9="Total cobrado menos laboratorio",N(F22),0)))</f>
        <v/>
      </c>
      <c r="I22" s="23">
        <f>ROUND(H22*IF(G22="",$B$8,G22),2)</f>
        <v/>
      </c>
    </row>
    <row r="23">
      <c r="A23" s="20" t="n">
        <v>46324</v>
      </c>
      <c r="B23" s="8" t="inlineStr">
        <is>
          <t>Paciente de ejemplo 10</t>
        </is>
      </c>
      <c r="C23" s="8" t="inlineStr">
        <is>
          <t>Obturación con resina</t>
        </is>
      </c>
      <c r="D23" s="21" t="n">
        <v>20000</v>
      </c>
      <c r="E23" s="21" t="n">
        <v>20000</v>
      </c>
      <c r="F23" s="21" t="n"/>
      <c r="G23" s="22" t="n"/>
      <c r="H23" s="23">
        <f>IF(COUNT(D23:E23)=0,0,MAX(0,D23+E23-IF($B$9="Total cobrado menos laboratorio",N(F23),0)))</f>
        <v/>
      </c>
      <c r="I23" s="23">
        <f>ROUND(H23*IF(G23="",$B$8,G23),2)</f>
        <v/>
      </c>
    </row>
    <row r="24">
      <c r="A24" s="20" t="n"/>
      <c r="B24" s="8" t="n"/>
      <c r="C24" s="8" t="n"/>
      <c r="D24" s="21" t="n"/>
      <c r="E24" s="21" t="n"/>
      <c r="F24" s="21" t="n"/>
      <c r="G24" s="22" t="n"/>
      <c r="H24" s="23">
        <f>IF(COUNT(D24:E24)=0,0,MAX(0,D24+E24-IF($B$9="Total cobrado menos laboratorio",N(F24),0)))</f>
        <v/>
      </c>
      <c r="I24" s="23">
        <f>ROUND(H24*IF(G24="",$B$8,G24),2)</f>
        <v/>
      </c>
    </row>
    <row r="25">
      <c r="A25" s="20" t="n"/>
      <c r="B25" s="8" t="n"/>
      <c r="C25" s="8" t="n"/>
      <c r="D25" s="21" t="n"/>
      <c r="E25" s="21" t="n"/>
      <c r="F25" s="21" t="n"/>
      <c r="G25" s="22" t="n"/>
      <c r="H25" s="23">
        <f>IF(COUNT(D25:E25)=0,0,MAX(0,D25+E25-IF($B$9="Total cobrado menos laboratorio",N(F25),0)))</f>
        <v/>
      </c>
      <c r="I25" s="23">
        <f>ROUND(H25*IF(G25="",$B$8,G25),2)</f>
        <v/>
      </c>
    </row>
    <row r="26">
      <c r="A26" s="20" t="n"/>
      <c r="B26" s="8" t="n"/>
      <c r="C26" s="8" t="n"/>
      <c r="D26" s="21" t="n"/>
      <c r="E26" s="21" t="n"/>
      <c r="F26" s="21" t="n"/>
      <c r="G26" s="22" t="n"/>
      <c r="H26" s="23">
        <f>IF(COUNT(D26:E26)=0,0,MAX(0,D26+E26-IF($B$9="Total cobrado menos laboratorio",N(F26),0)))</f>
        <v/>
      </c>
      <c r="I26" s="23">
        <f>ROUND(H26*IF(G26="",$B$8,G26),2)</f>
        <v/>
      </c>
    </row>
    <row r="27">
      <c r="A27" s="20" t="n"/>
      <c r="B27" s="8" t="n"/>
      <c r="C27" s="8" t="n"/>
      <c r="D27" s="21" t="n"/>
      <c r="E27" s="21" t="n"/>
      <c r="F27" s="21" t="n"/>
      <c r="G27" s="22" t="n"/>
      <c r="H27" s="23">
        <f>IF(COUNT(D27:E27)=0,0,MAX(0,D27+E27-IF($B$9="Total cobrado menos laboratorio",N(F27),0)))</f>
        <v/>
      </c>
      <c r="I27" s="23">
        <f>ROUND(H27*IF(G27="",$B$8,G27),2)</f>
        <v/>
      </c>
    </row>
    <row r="28">
      <c r="A28" s="20" t="n"/>
      <c r="B28" s="8" t="n"/>
      <c r="C28" s="8" t="n"/>
      <c r="D28" s="21" t="n"/>
      <c r="E28" s="21" t="n"/>
      <c r="F28" s="21" t="n"/>
      <c r="G28" s="22" t="n"/>
      <c r="H28" s="23">
        <f>IF(COUNT(D28:E28)=0,0,MAX(0,D28+E28-IF($B$9="Total cobrado menos laboratorio",N(F28),0)))</f>
        <v/>
      </c>
      <c r="I28" s="23">
        <f>ROUND(H28*IF(G28="",$B$8,G28),2)</f>
        <v/>
      </c>
    </row>
    <row r="29">
      <c r="A29" s="20" t="n"/>
      <c r="B29" s="8" t="n"/>
      <c r="C29" s="8" t="n"/>
      <c r="D29" s="21" t="n"/>
      <c r="E29" s="21" t="n"/>
      <c r="F29" s="21" t="n"/>
      <c r="G29" s="22" t="n"/>
      <c r="H29" s="23">
        <f>IF(COUNT(D29:E29)=0,0,MAX(0,D29+E29-IF($B$9="Total cobrado menos laboratorio",N(F29),0)))</f>
        <v/>
      </c>
      <c r="I29" s="23">
        <f>ROUND(H29*IF(G29="",$B$8,G29),2)</f>
        <v/>
      </c>
    </row>
    <row r="30">
      <c r="A30" s="20" t="n"/>
      <c r="B30" s="8" t="n"/>
      <c r="C30" s="8" t="n"/>
      <c r="D30" s="21" t="n"/>
      <c r="E30" s="21" t="n"/>
      <c r="F30" s="21" t="n"/>
      <c r="G30" s="22" t="n"/>
      <c r="H30" s="23">
        <f>IF(COUNT(D30:E30)=0,0,MAX(0,D30+E30-IF($B$9="Total cobrado menos laboratorio",N(F30),0)))</f>
        <v/>
      </c>
      <c r="I30" s="23">
        <f>ROUND(H30*IF(G30="",$B$8,G30),2)</f>
        <v/>
      </c>
    </row>
    <row r="31">
      <c r="A31" s="20" t="n"/>
      <c r="B31" s="8" t="n"/>
      <c r="C31" s="8" t="n"/>
      <c r="D31" s="21" t="n"/>
      <c r="E31" s="21" t="n"/>
      <c r="F31" s="21" t="n"/>
      <c r="G31" s="22" t="n"/>
      <c r="H31" s="23">
        <f>IF(COUNT(D31:E31)=0,0,MAX(0,D31+E31-IF($B$9="Total cobrado menos laboratorio",N(F31),0)))</f>
        <v/>
      </c>
      <c r="I31" s="23">
        <f>ROUND(H31*IF(G31="",$B$8,G31),2)</f>
        <v/>
      </c>
    </row>
    <row r="32">
      <c r="A32" s="20" t="n"/>
      <c r="B32" s="8" t="n"/>
      <c r="C32" s="8" t="n"/>
      <c r="D32" s="21" t="n"/>
      <c r="E32" s="21" t="n"/>
      <c r="F32" s="21" t="n"/>
      <c r="G32" s="22" t="n"/>
      <c r="H32" s="23">
        <f>IF(COUNT(D32:E32)=0,0,MAX(0,D32+E32-IF($B$9="Total cobrado menos laboratorio",N(F32),0)))</f>
        <v/>
      </c>
      <c r="I32" s="23">
        <f>ROUND(H32*IF(G32="",$B$8,G32),2)</f>
        <v/>
      </c>
    </row>
    <row r="33">
      <c r="A33" s="20" t="n"/>
      <c r="B33" s="8" t="n"/>
      <c r="C33" s="8" t="n"/>
      <c r="D33" s="21" t="n"/>
      <c r="E33" s="21" t="n"/>
      <c r="F33" s="21" t="n"/>
      <c r="G33" s="22" t="n"/>
      <c r="H33" s="23">
        <f>IF(COUNT(D33:E33)=0,0,MAX(0,D33+E33-IF($B$9="Total cobrado menos laboratorio",N(F33),0)))</f>
        <v/>
      </c>
      <c r="I33" s="23">
        <f>ROUND(H33*IF(G33="",$B$8,G33),2)</f>
        <v/>
      </c>
    </row>
    <row r="34">
      <c r="A34" s="20" t="n"/>
      <c r="B34" s="8" t="n"/>
      <c r="C34" s="8" t="n"/>
      <c r="D34" s="21" t="n"/>
      <c r="E34" s="21" t="n"/>
      <c r="F34" s="21" t="n"/>
      <c r="G34" s="22" t="n"/>
      <c r="H34" s="23">
        <f>IF(COUNT(D34:E34)=0,0,MAX(0,D34+E34-IF($B$9="Total cobrado menos laboratorio",N(F34),0)))</f>
        <v/>
      </c>
      <c r="I34" s="23">
        <f>ROUND(H34*IF(G34="",$B$8,G34),2)</f>
        <v/>
      </c>
    </row>
    <row r="35">
      <c r="A35" s="20" t="n"/>
      <c r="B35" s="8" t="n"/>
      <c r="C35" s="8" t="n"/>
      <c r="D35" s="21" t="n"/>
      <c r="E35" s="21" t="n"/>
      <c r="F35" s="21" t="n"/>
      <c r="G35" s="22" t="n"/>
      <c r="H35" s="23">
        <f>IF(COUNT(D35:E35)=0,0,MAX(0,D35+E35-IF($B$9="Total cobrado menos laboratorio",N(F35),0)))</f>
        <v/>
      </c>
      <c r="I35" s="23">
        <f>ROUND(H35*IF(G35="",$B$8,G35),2)</f>
        <v/>
      </c>
    </row>
    <row r="36">
      <c r="A36" s="20" t="n"/>
      <c r="B36" s="8" t="n"/>
      <c r="C36" s="8" t="n"/>
      <c r="D36" s="21" t="n"/>
      <c r="E36" s="21" t="n"/>
      <c r="F36" s="21" t="n"/>
      <c r="G36" s="22" t="n"/>
      <c r="H36" s="23">
        <f>IF(COUNT(D36:E36)=0,0,MAX(0,D36+E36-IF($B$9="Total cobrado menos laboratorio",N(F36),0)))</f>
        <v/>
      </c>
      <c r="I36" s="23">
        <f>ROUND(H36*IF(G36="",$B$8,G36),2)</f>
        <v/>
      </c>
    </row>
    <row r="37">
      <c r="A37" s="20" t="n"/>
      <c r="B37" s="8" t="n"/>
      <c r="C37" s="8" t="n"/>
      <c r="D37" s="21" t="n"/>
      <c r="E37" s="21" t="n"/>
      <c r="F37" s="21" t="n"/>
      <c r="G37" s="22" t="n"/>
      <c r="H37" s="23">
        <f>IF(COUNT(D37:E37)=0,0,MAX(0,D37+E37-IF($B$9="Total cobrado menos laboratorio",N(F37),0)))</f>
        <v/>
      </c>
      <c r="I37" s="23">
        <f>ROUND(H37*IF(G37="",$B$8,G37),2)</f>
        <v/>
      </c>
    </row>
    <row r="38">
      <c r="A38" s="20" t="n"/>
      <c r="B38" s="8" t="n"/>
      <c r="C38" s="8" t="n"/>
      <c r="D38" s="21" t="n"/>
      <c r="E38" s="21" t="n"/>
      <c r="F38" s="21" t="n"/>
      <c r="G38" s="22" t="n"/>
      <c r="H38" s="23">
        <f>IF(COUNT(D38:E38)=0,0,MAX(0,D38+E38-IF($B$9="Total cobrado menos laboratorio",N(F38),0)))</f>
        <v/>
      </c>
      <c r="I38" s="23">
        <f>ROUND(H38*IF(G38="",$B$8,G38),2)</f>
        <v/>
      </c>
    </row>
    <row r="39">
      <c r="A39" s="20" t="n"/>
      <c r="B39" s="8" t="n"/>
      <c r="C39" s="8" t="n"/>
      <c r="D39" s="21" t="n"/>
      <c r="E39" s="21" t="n"/>
      <c r="F39" s="21" t="n"/>
      <c r="G39" s="22" t="n"/>
      <c r="H39" s="23">
        <f>IF(COUNT(D39:E39)=0,0,MAX(0,D39+E39-IF($B$9="Total cobrado menos laboratorio",N(F39),0)))</f>
        <v/>
      </c>
      <c r="I39" s="23">
        <f>ROUND(H39*IF(G39="",$B$8,G39),2)</f>
        <v/>
      </c>
    </row>
    <row r="40">
      <c r="A40" s="20" t="n"/>
      <c r="B40" s="8" t="n"/>
      <c r="C40" s="8" t="n"/>
      <c r="D40" s="21" t="n"/>
      <c r="E40" s="21" t="n"/>
      <c r="F40" s="21" t="n"/>
      <c r="G40" s="22" t="n"/>
      <c r="H40" s="23">
        <f>IF(COUNT(D40:E40)=0,0,MAX(0,D40+E40-IF($B$9="Total cobrado menos laboratorio",N(F40),0)))</f>
        <v/>
      </c>
      <c r="I40" s="23">
        <f>ROUND(H40*IF(G40="",$B$8,G40),2)</f>
        <v/>
      </c>
    </row>
    <row r="41">
      <c r="A41" s="20" t="n"/>
      <c r="B41" s="8" t="n"/>
      <c r="C41" s="8" t="n"/>
      <c r="D41" s="21" t="n"/>
      <c r="E41" s="21" t="n"/>
      <c r="F41" s="21" t="n"/>
      <c r="G41" s="22" t="n"/>
      <c r="H41" s="23">
        <f>IF(COUNT(D41:E41)=0,0,MAX(0,D41+E41-IF($B$9="Total cobrado menos laboratorio",N(F41),0)))</f>
        <v/>
      </c>
      <c r="I41" s="23">
        <f>ROUND(H41*IF(G41="",$B$8,G41),2)</f>
        <v/>
      </c>
    </row>
    <row r="42">
      <c r="A42" s="20" t="n"/>
      <c r="B42" s="8" t="n"/>
      <c r="C42" s="8" t="n"/>
      <c r="D42" s="21" t="n"/>
      <c r="E42" s="21" t="n"/>
      <c r="F42" s="21" t="n"/>
      <c r="G42" s="22" t="n"/>
      <c r="H42" s="23">
        <f>IF(COUNT(D42:E42)=0,0,MAX(0,D42+E42-IF($B$9="Total cobrado menos laboratorio",N(F42),0)))</f>
        <v/>
      </c>
      <c r="I42" s="23">
        <f>ROUND(H42*IF(G42="",$B$8,G42),2)</f>
        <v/>
      </c>
    </row>
    <row r="43">
      <c r="A43" s="20" t="n"/>
      <c r="B43" s="8" t="n"/>
      <c r="C43" s="8" t="n"/>
      <c r="D43" s="21" t="n"/>
      <c r="E43" s="21" t="n"/>
      <c r="F43" s="21" t="n"/>
      <c r="G43" s="22" t="n"/>
      <c r="H43" s="23">
        <f>IF(COUNT(D43:E43)=0,0,MAX(0,D43+E43-IF($B$9="Total cobrado menos laboratorio",N(F43),0)))</f>
        <v/>
      </c>
      <c r="I43" s="23">
        <f>ROUND(H43*IF(G43="",$B$8,G43),2)</f>
        <v/>
      </c>
    </row>
    <row r="44">
      <c r="A44" s="24" t="inlineStr">
        <is>
          <t>Totales</t>
        </is>
      </c>
      <c r="B44" s="25" t="n"/>
      <c r="C44" s="25" t="n"/>
      <c r="D44" s="26">
        <f>SUM(D14:D43)</f>
        <v/>
      </c>
      <c r="E44" s="26">
        <f>SUM(E14:E43)</f>
        <v/>
      </c>
      <c r="F44" s="26">
        <f>SUM(F14:F43)</f>
        <v/>
      </c>
      <c r="G44" s="25" t="n"/>
      <c r="H44" s="26">
        <f>SUM(H14:H43)</f>
        <v/>
      </c>
      <c r="I44" s="26">
        <f>SUM(I14:I43)</f>
        <v/>
      </c>
    </row>
    <row r="46">
      <c r="A46" s="27" t="inlineStr">
        <is>
          <t>Adelantos ya pagados al profesional en el período</t>
        </is>
      </c>
    </row>
    <row r="47">
      <c r="A47" s="28" t="inlineStr">
        <is>
          <t>Fecha</t>
        </is>
      </c>
      <c r="B47" s="28" t="inlineStr">
        <is>
          <t>Concepto</t>
        </is>
      </c>
      <c r="C47" s="28" t="inlineStr">
        <is>
          <t>Observación</t>
        </is>
      </c>
      <c r="D47" s="28" t="inlineStr">
        <is>
          <t>Importe</t>
        </is>
      </c>
    </row>
    <row r="48">
      <c r="A48" s="20" t="n">
        <v>46310</v>
      </c>
      <c r="B48" s="8" t="inlineStr">
        <is>
          <t>Adelanto de honorarios</t>
        </is>
      </c>
      <c r="C48" s="8" t="inlineStr">
        <is>
          <t>Transferencia (ficticia)</t>
        </is>
      </c>
      <c r="D48" s="21" t="n">
        <v>100000</v>
      </c>
    </row>
    <row r="49">
      <c r="A49" s="20" t="n"/>
      <c r="B49" s="8" t="n"/>
      <c r="C49" s="8" t="n"/>
      <c r="D49" s="21" t="n"/>
    </row>
    <row r="50">
      <c r="A50" s="20" t="n"/>
      <c r="B50" s="8" t="n"/>
      <c r="C50" s="8" t="n"/>
      <c r="D50" s="21" t="n"/>
    </row>
    <row r="51">
      <c r="A51" s="20" t="n"/>
      <c r="B51" s="8" t="n"/>
      <c r="C51" s="8" t="n"/>
      <c r="D51" s="21" t="n"/>
    </row>
    <row r="52">
      <c r="A52" s="20" t="n"/>
      <c r="B52" s="8" t="n"/>
      <c r="C52" s="8" t="n"/>
      <c r="D52" s="21" t="n"/>
    </row>
    <row r="53">
      <c r="A53" s="24" t="inlineStr">
        <is>
          <t>Total</t>
        </is>
      </c>
      <c r="B53" s="25" t="n"/>
      <c r="C53" s="25" t="n"/>
      <c r="D53" s="26">
        <f>SUM(D48:D52)</f>
        <v/>
      </c>
    </row>
    <row r="54">
      <c r="A54" s="14" t="inlineStr">
        <is>
          <t>Se restan del total a pagar.</t>
        </is>
      </c>
    </row>
    <row r="55">
      <c r="A55" s="27" t="inlineStr">
        <is>
          <t>Otros ajustes (importe positivo suma, negativo resta)</t>
        </is>
      </c>
    </row>
    <row r="56">
      <c r="A56" s="28" t="inlineStr">
        <is>
          <t>Fecha</t>
        </is>
      </c>
      <c r="B56" s="28" t="inlineStr">
        <is>
          <t>Concepto</t>
        </is>
      </c>
      <c r="C56" s="28" t="inlineStr">
        <is>
          <t>Observación</t>
        </is>
      </c>
      <c r="D56" s="28" t="inlineStr">
        <is>
          <t>Importe</t>
        </is>
      </c>
    </row>
    <row r="57">
      <c r="A57" s="20" t="n">
        <v>46326</v>
      </c>
      <c r="B57" s="8" t="inlineStr">
        <is>
          <t>Ajuste por reintegro de septiembre</t>
        </is>
      </c>
      <c r="C57" s="8" t="inlineStr">
        <is>
          <t>40 % de un reintegro de $20.000</t>
        </is>
      </c>
      <c r="D57" s="21" t="n">
        <v>-8000</v>
      </c>
    </row>
    <row r="58">
      <c r="A58" s="20" t="n"/>
      <c r="B58" s="8" t="n"/>
      <c r="C58" s="8" t="n"/>
      <c r="D58" s="21" t="n"/>
    </row>
    <row r="59">
      <c r="A59" s="20" t="n"/>
      <c r="B59" s="8" t="n"/>
      <c r="C59" s="8" t="n"/>
      <c r="D59" s="21" t="n"/>
    </row>
    <row r="60">
      <c r="A60" s="20" t="n"/>
      <c r="B60" s="8" t="n"/>
      <c r="C60" s="8" t="n"/>
      <c r="D60" s="21" t="n"/>
    </row>
    <row r="61">
      <c r="A61" s="20" t="n"/>
      <c r="B61" s="8" t="n"/>
      <c r="C61" s="8" t="n"/>
      <c r="D61" s="21" t="n"/>
    </row>
    <row r="62">
      <c r="A62" s="24" t="inlineStr">
        <is>
          <t>Total</t>
        </is>
      </c>
      <c r="B62" s="25" t="n"/>
      <c r="C62" s="25" t="n"/>
      <c r="D62" s="26">
        <f>SUM(D57:D61)</f>
        <v/>
      </c>
    </row>
    <row r="63">
      <c r="A63" s="14" t="inlineStr">
        <is>
          <t>Por ejemplo, la corrección de una liquidación anterior o un reintegro a un paciente.</t>
        </is>
      </c>
    </row>
    <row r="65">
      <c r="A65" s="29" t="inlineStr">
        <is>
          <t>Profesional (conformidad): ______________________</t>
        </is>
      </c>
      <c r="F65" s="29" t="inlineStr">
        <is>
          <t>Consultorio: ______________________</t>
        </is>
      </c>
    </row>
  </sheetData>
  <mergeCells count="16">
    <mergeCell ref="B6:C6"/>
    <mergeCell ref="F10:H10"/>
    <mergeCell ref="F11:H11"/>
    <mergeCell ref="A2:I2"/>
    <mergeCell ref="F5:H5"/>
    <mergeCell ref="B7:C7"/>
    <mergeCell ref="F6:H6"/>
    <mergeCell ref="B5:C5"/>
    <mergeCell ref="A1:I1"/>
    <mergeCell ref="F8:H8"/>
    <mergeCell ref="F4:H4"/>
    <mergeCell ref="F9:H9"/>
    <mergeCell ref="F7:H7"/>
    <mergeCell ref="B9:C9"/>
    <mergeCell ref="B8:C8"/>
    <mergeCell ref="B4:C4"/>
  </mergeCells>
  <dataValidations count="2">
    <dataValidation sqref="B9" showDropDown="0" showInputMessage="0" showErrorMessage="0" allowBlank="0" errorTitle="Base de cálculo" error="Elegí una de las dos opciones de la lista." type="list">
      <formula1>"Total cobrado,Total cobrado menos laboratorio"</formula1>
    </dataValidation>
    <dataValidation sqref="B8 G14:G43" showDropDown="0" showInputMessage="0" showErrorMessage="0" allowBlank="1" errorTitle="Porcentaje" error="Ingresá un porcentaje entre 0 % y 100 % (por ejemplo, 40 %)." type="decimal" operator="between">
      <formula1>0</formula1>
      <formula2>1</formula2>
    </dataValidation>
  </dataValidations>
  <pageMargins left="0.4" right="0.4" top="0.5" bottom="0.5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65"/>
  <sheetViews>
    <sheetView showGridLines="0" workbookViewId="0">
      <selection activeCell="A1" sqref="A1"/>
    </sheetView>
  </sheetViews>
  <sheetFormatPr baseColWidth="8" defaultRowHeight="15"/>
  <cols>
    <col width="13" customWidth="1" min="1" max="1"/>
    <col width="30" customWidth="1" min="2" max="2"/>
    <col width="36" customWidth="1" min="3" max="3"/>
    <col width="17" customWidth="1" min="4" max="4"/>
    <col width="17" customWidth="1" min="5" max="5"/>
    <col width="15" customWidth="1" min="6" max="6"/>
    <col width="13" customWidth="1" min="7" max="7"/>
    <col width="17" customWidth="1" min="8" max="8"/>
    <col width="17" customWidth="1" min="9" max="9"/>
  </cols>
  <sheetData>
    <row r="1" ht="30" customHeight="1">
      <c r="A1" s="5" t="inlineStr">
        <is>
          <t>Planilla de liquidación de honorarios odontológicos</t>
        </is>
      </c>
    </row>
    <row r="2" ht="30" customHeight="1">
      <c r="A2" s="6" t="inlineStr">
        <is>
          <t>Documento de control interno del consultorio. No es un comprobante fiscal ni reemplaza la factura o el recibo del profesional. Las celdas amarillas se completan; el resto se calcula solo.</t>
        </is>
      </c>
    </row>
    <row r="4">
      <c r="A4" s="7" t="inlineStr">
        <is>
          <t>Consultorio</t>
        </is>
      </c>
      <c r="B4" s="8" t="n"/>
      <c r="C4" s="8" t="n"/>
      <c r="F4" s="9" t="inlineStr">
        <is>
          <t>Total cobrado</t>
        </is>
      </c>
      <c r="G4" s="10" t="n"/>
      <c r="H4" s="10" t="n"/>
      <c r="I4" s="11">
        <f>D44+E44</f>
        <v/>
      </c>
    </row>
    <row r="5">
      <c r="A5" s="7" t="inlineStr">
        <is>
          <t>Profesional</t>
        </is>
      </c>
      <c r="B5" s="8" t="n"/>
      <c r="C5" s="8" t="n"/>
      <c r="F5" s="9" t="inlineStr">
        <is>
          <t>Laboratorio del período</t>
        </is>
      </c>
      <c r="G5" s="10" t="n"/>
      <c r="H5" s="10" t="n"/>
      <c r="I5" s="11">
        <f>F44</f>
        <v/>
      </c>
    </row>
    <row r="6">
      <c r="A6" s="7" t="inlineStr">
        <is>
          <t>Período desde</t>
        </is>
      </c>
      <c r="B6" s="12" t="n"/>
      <c r="C6" s="8" t="n"/>
      <c r="F6" s="9" t="inlineStr">
        <is>
          <t>Base de cálculo</t>
        </is>
      </c>
      <c r="G6" s="10" t="n"/>
      <c r="H6" s="10" t="n"/>
      <c r="I6" s="11">
        <f>H44</f>
        <v/>
      </c>
    </row>
    <row r="7">
      <c r="A7" s="7" t="inlineStr">
        <is>
          <t>Período hasta</t>
        </is>
      </c>
      <c r="B7" s="12" t="n"/>
      <c r="C7" s="8" t="n"/>
      <c r="F7" s="9" t="inlineStr">
        <is>
          <t>Honorarios del profesional</t>
        </is>
      </c>
      <c r="G7" s="10" t="n"/>
      <c r="H7" s="10" t="n"/>
      <c r="I7" s="11">
        <f>I44</f>
        <v/>
      </c>
    </row>
    <row r="8">
      <c r="A8" s="7" t="inlineStr">
        <is>
          <t>Porcentaje general</t>
        </is>
      </c>
      <c r="B8" s="13" t="n"/>
      <c r="C8" s="8" t="n"/>
      <c r="F8" s="9" t="inlineStr">
        <is>
          <t>Menos: adelantos ya pagados</t>
        </is>
      </c>
      <c r="G8" s="10" t="n"/>
      <c r="H8" s="10" t="n"/>
      <c r="I8" s="11">
        <f>D53</f>
        <v/>
      </c>
    </row>
    <row r="9">
      <c r="A9" s="7" t="inlineStr">
        <is>
          <t>Base de cálculo</t>
        </is>
      </c>
      <c r="B9" s="8" t="n"/>
      <c r="C9" s="8" t="n"/>
      <c r="F9" s="9" t="inlineStr">
        <is>
          <t>Más / menos: otros ajustes</t>
        </is>
      </c>
      <c r="G9" s="10" t="n"/>
      <c r="H9" s="10" t="n"/>
      <c r="I9" s="11">
        <f>D62</f>
        <v/>
      </c>
    </row>
    <row r="10" ht="22" customHeight="1">
      <c r="A10" s="14" t="inlineStr">
        <is>
          <t>El porcentaje general se aplica a todas las líneas que no tengan un porcentaje propio (columna G).</t>
        </is>
      </c>
      <c r="F10" s="15" t="inlineStr">
        <is>
          <t>TOTAL A PAGAR</t>
        </is>
      </c>
      <c r="G10" s="16" t="n"/>
      <c r="H10" s="16" t="n"/>
      <c r="I10" s="17">
        <f>I7-I8+I9</f>
        <v/>
      </c>
    </row>
    <row r="11">
      <c r="F11" s="9" t="inlineStr">
        <is>
          <t>Honorarios sobre el total cobrado</t>
        </is>
      </c>
      <c r="G11" s="10" t="n"/>
      <c r="H11" s="10" t="n"/>
      <c r="I11" s="18">
        <f>IF(I4=0,0,I7/I4)</f>
        <v/>
      </c>
    </row>
    <row r="13" ht="32" customHeight="1">
      <c r="A13" s="19" t="inlineStr">
        <is>
          <t>Fecha</t>
        </is>
      </c>
      <c r="B13" s="19" t="inlineStr">
        <is>
          <t>Paciente</t>
        </is>
      </c>
      <c r="C13" s="19" t="inlineStr">
        <is>
          <t>Concepto / tratamiento</t>
        </is>
      </c>
      <c r="D13" s="19" t="inlineStr">
        <is>
          <t>Cobrado al paciente</t>
        </is>
      </c>
      <c r="E13" s="19" t="inlineStr">
        <is>
          <t>Cobrado a obra social</t>
        </is>
      </c>
      <c r="F13" s="19" t="inlineStr">
        <is>
          <t>Laboratorio</t>
        </is>
      </c>
      <c r="G13" s="19" t="inlineStr">
        <is>
          <t>% propio (opcional)</t>
        </is>
      </c>
      <c r="H13" s="19" t="inlineStr">
        <is>
          <t>Base de cálculo</t>
        </is>
      </c>
      <c r="I13" s="19" t="inlineStr">
        <is>
          <t>Honorarios</t>
        </is>
      </c>
    </row>
    <row r="14">
      <c r="A14" s="20" t="n"/>
      <c r="B14" s="8" t="n"/>
      <c r="C14" s="8" t="n"/>
      <c r="D14" s="21" t="n"/>
      <c r="E14" s="21" t="n"/>
      <c r="F14" s="21" t="n"/>
      <c r="G14" s="22" t="n"/>
      <c r="H14" s="23">
        <f>IF(COUNT(D14:E14)=0,0,MAX(0,D14+E14-IF($B$9="Total cobrado menos laboratorio",N(F14),0)))</f>
        <v/>
      </c>
      <c r="I14" s="23">
        <f>ROUND(H14*IF(G14="",$B$8,G14),2)</f>
        <v/>
      </c>
    </row>
    <row r="15">
      <c r="A15" s="20" t="n"/>
      <c r="B15" s="8" t="n"/>
      <c r="C15" s="8" t="n"/>
      <c r="D15" s="21" t="n"/>
      <c r="E15" s="21" t="n"/>
      <c r="F15" s="21" t="n"/>
      <c r="G15" s="22" t="n"/>
      <c r="H15" s="23">
        <f>IF(COUNT(D15:E15)=0,0,MAX(0,D15+E15-IF($B$9="Total cobrado menos laboratorio",N(F15),0)))</f>
        <v/>
      </c>
      <c r="I15" s="23">
        <f>ROUND(H15*IF(G15="",$B$8,G15),2)</f>
        <v/>
      </c>
    </row>
    <row r="16">
      <c r="A16" s="20" t="n"/>
      <c r="B16" s="8" t="n"/>
      <c r="C16" s="8" t="n"/>
      <c r="D16" s="21" t="n"/>
      <c r="E16" s="21" t="n"/>
      <c r="F16" s="21" t="n"/>
      <c r="G16" s="22" t="n"/>
      <c r="H16" s="23">
        <f>IF(COUNT(D16:E16)=0,0,MAX(0,D16+E16-IF($B$9="Total cobrado menos laboratorio",N(F16),0)))</f>
        <v/>
      </c>
      <c r="I16" s="23">
        <f>ROUND(H16*IF(G16="",$B$8,G16),2)</f>
        <v/>
      </c>
    </row>
    <row r="17">
      <c r="A17" s="20" t="n"/>
      <c r="B17" s="8" t="n"/>
      <c r="C17" s="8" t="n"/>
      <c r="D17" s="21" t="n"/>
      <c r="E17" s="21" t="n"/>
      <c r="F17" s="21" t="n"/>
      <c r="G17" s="22" t="n"/>
      <c r="H17" s="23">
        <f>IF(COUNT(D17:E17)=0,0,MAX(0,D17+E17-IF($B$9="Total cobrado menos laboratorio",N(F17),0)))</f>
        <v/>
      </c>
      <c r="I17" s="23">
        <f>ROUND(H17*IF(G17="",$B$8,G17),2)</f>
        <v/>
      </c>
    </row>
    <row r="18">
      <c r="A18" s="20" t="n"/>
      <c r="B18" s="8" t="n"/>
      <c r="C18" s="8" t="n"/>
      <c r="D18" s="21" t="n"/>
      <c r="E18" s="21" t="n"/>
      <c r="F18" s="21" t="n"/>
      <c r="G18" s="22" t="n"/>
      <c r="H18" s="23">
        <f>IF(COUNT(D18:E18)=0,0,MAX(0,D18+E18-IF($B$9="Total cobrado menos laboratorio",N(F18),0)))</f>
        <v/>
      </c>
      <c r="I18" s="23">
        <f>ROUND(H18*IF(G18="",$B$8,G18),2)</f>
        <v/>
      </c>
    </row>
    <row r="19">
      <c r="A19" s="20" t="n"/>
      <c r="B19" s="8" t="n"/>
      <c r="C19" s="8" t="n"/>
      <c r="D19" s="21" t="n"/>
      <c r="E19" s="21" t="n"/>
      <c r="F19" s="21" t="n"/>
      <c r="G19" s="22" t="n"/>
      <c r="H19" s="23">
        <f>IF(COUNT(D19:E19)=0,0,MAX(0,D19+E19-IF($B$9="Total cobrado menos laboratorio",N(F19),0)))</f>
        <v/>
      </c>
      <c r="I19" s="23">
        <f>ROUND(H19*IF(G19="",$B$8,G19),2)</f>
        <v/>
      </c>
    </row>
    <row r="20">
      <c r="A20" s="20" t="n"/>
      <c r="B20" s="8" t="n"/>
      <c r="C20" s="8" t="n"/>
      <c r="D20" s="21" t="n"/>
      <c r="E20" s="21" t="n"/>
      <c r="F20" s="21" t="n"/>
      <c r="G20" s="22" t="n"/>
      <c r="H20" s="23">
        <f>IF(COUNT(D20:E20)=0,0,MAX(0,D20+E20-IF($B$9="Total cobrado menos laboratorio",N(F20),0)))</f>
        <v/>
      </c>
      <c r="I20" s="23">
        <f>ROUND(H20*IF(G20="",$B$8,G20),2)</f>
        <v/>
      </c>
    </row>
    <row r="21">
      <c r="A21" s="20" t="n"/>
      <c r="B21" s="8" t="n"/>
      <c r="C21" s="8" t="n"/>
      <c r="D21" s="21" t="n"/>
      <c r="E21" s="21" t="n"/>
      <c r="F21" s="21" t="n"/>
      <c r="G21" s="22" t="n"/>
      <c r="H21" s="23">
        <f>IF(COUNT(D21:E21)=0,0,MAX(0,D21+E21-IF($B$9="Total cobrado menos laboratorio",N(F21),0)))</f>
        <v/>
      </c>
      <c r="I21" s="23">
        <f>ROUND(H21*IF(G21="",$B$8,G21),2)</f>
        <v/>
      </c>
    </row>
    <row r="22">
      <c r="A22" s="20" t="n"/>
      <c r="B22" s="8" t="n"/>
      <c r="C22" s="8" t="n"/>
      <c r="D22" s="21" t="n"/>
      <c r="E22" s="21" t="n"/>
      <c r="F22" s="21" t="n"/>
      <c r="G22" s="22" t="n"/>
      <c r="H22" s="23">
        <f>IF(COUNT(D22:E22)=0,0,MAX(0,D22+E22-IF($B$9="Total cobrado menos laboratorio",N(F22),0)))</f>
        <v/>
      </c>
      <c r="I22" s="23">
        <f>ROUND(H22*IF(G22="",$B$8,G22),2)</f>
        <v/>
      </c>
    </row>
    <row r="23">
      <c r="A23" s="20" t="n"/>
      <c r="B23" s="8" t="n"/>
      <c r="C23" s="8" t="n"/>
      <c r="D23" s="21" t="n"/>
      <c r="E23" s="21" t="n"/>
      <c r="F23" s="21" t="n"/>
      <c r="G23" s="22" t="n"/>
      <c r="H23" s="23">
        <f>IF(COUNT(D23:E23)=0,0,MAX(0,D23+E23-IF($B$9="Total cobrado menos laboratorio",N(F23),0)))</f>
        <v/>
      </c>
      <c r="I23" s="23">
        <f>ROUND(H23*IF(G23="",$B$8,G23),2)</f>
        <v/>
      </c>
    </row>
    <row r="24">
      <c r="A24" s="20" t="n"/>
      <c r="B24" s="8" t="n"/>
      <c r="C24" s="8" t="n"/>
      <c r="D24" s="21" t="n"/>
      <c r="E24" s="21" t="n"/>
      <c r="F24" s="21" t="n"/>
      <c r="G24" s="22" t="n"/>
      <c r="H24" s="23">
        <f>IF(COUNT(D24:E24)=0,0,MAX(0,D24+E24-IF($B$9="Total cobrado menos laboratorio",N(F24),0)))</f>
        <v/>
      </c>
      <c r="I24" s="23">
        <f>ROUND(H24*IF(G24="",$B$8,G24),2)</f>
        <v/>
      </c>
    </row>
    <row r="25">
      <c r="A25" s="20" t="n"/>
      <c r="B25" s="8" t="n"/>
      <c r="C25" s="8" t="n"/>
      <c r="D25" s="21" t="n"/>
      <c r="E25" s="21" t="n"/>
      <c r="F25" s="21" t="n"/>
      <c r="G25" s="22" t="n"/>
      <c r="H25" s="23">
        <f>IF(COUNT(D25:E25)=0,0,MAX(0,D25+E25-IF($B$9="Total cobrado menos laboratorio",N(F25),0)))</f>
        <v/>
      </c>
      <c r="I25" s="23">
        <f>ROUND(H25*IF(G25="",$B$8,G25),2)</f>
        <v/>
      </c>
    </row>
    <row r="26">
      <c r="A26" s="20" t="n"/>
      <c r="B26" s="8" t="n"/>
      <c r="C26" s="8" t="n"/>
      <c r="D26" s="21" t="n"/>
      <c r="E26" s="21" t="n"/>
      <c r="F26" s="21" t="n"/>
      <c r="G26" s="22" t="n"/>
      <c r="H26" s="23">
        <f>IF(COUNT(D26:E26)=0,0,MAX(0,D26+E26-IF($B$9="Total cobrado menos laboratorio",N(F26),0)))</f>
        <v/>
      </c>
      <c r="I26" s="23">
        <f>ROUND(H26*IF(G26="",$B$8,G26),2)</f>
        <v/>
      </c>
    </row>
    <row r="27">
      <c r="A27" s="20" t="n"/>
      <c r="B27" s="8" t="n"/>
      <c r="C27" s="8" t="n"/>
      <c r="D27" s="21" t="n"/>
      <c r="E27" s="21" t="n"/>
      <c r="F27" s="21" t="n"/>
      <c r="G27" s="22" t="n"/>
      <c r="H27" s="23">
        <f>IF(COUNT(D27:E27)=0,0,MAX(0,D27+E27-IF($B$9="Total cobrado menos laboratorio",N(F27),0)))</f>
        <v/>
      </c>
      <c r="I27" s="23">
        <f>ROUND(H27*IF(G27="",$B$8,G27),2)</f>
        <v/>
      </c>
    </row>
    <row r="28">
      <c r="A28" s="20" t="n"/>
      <c r="B28" s="8" t="n"/>
      <c r="C28" s="8" t="n"/>
      <c r="D28" s="21" t="n"/>
      <c r="E28" s="21" t="n"/>
      <c r="F28" s="21" t="n"/>
      <c r="G28" s="22" t="n"/>
      <c r="H28" s="23">
        <f>IF(COUNT(D28:E28)=0,0,MAX(0,D28+E28-IF($B$9="Total cobrado menos laboratorio",N(F28),0)))</f>
        <v/>
      </c>
      <c r="I28" s="23">
        <f>ROUND(H28*IF(G28="",$B$8,G28),2)</f>
        <v/>
      </c>
    </row>
    <row r="29">
      <c r="A29" s="20" t="n"/>
      <c r="B29" s="8" t="n"/>
      <c r="C29" s="8" t="n"/>
      <c r="D29" s="21" t="n"/>
      <c r="E29" s="21" t="n"/>
      <c r="F29" s="21" t="n"/>
      <c r="G29" s="22" t="n"/>
      <c r="H29" s="23">
        <f>IF(COUNT(D29:E29)=0,0,MAX(0,D29+E29-IF($B$9="Total cobrado menos laboratorio",N(F29),0)))</f>
        <v/>
      </c>
      <c r="I29" s="23">
        <f>ROUND(H29*IF(G29="",$B$8,G29),2)</f>
        <v/>
      </c>
    </row>
    <row r="30">
      <c r="A30" s="20" t="n"/>
      <c r="B30" s="8" t="n"/>
      <c r="C30" s="8" t="n"/>
      <c r="D30" s="21" t="n"/>
      <c r="E30" s="21" t="n"/>
      <c r="F30" s="21" t="n"/>
      <c r="G30" s="22" t="n"/>
      <c r="H30" s="23">
        <f>IF(COUNT(D30:E30)=0,0,MAX(0,D30+E30-IF($B$9="Total cobrado menos laboratorio",N(F30),0)))</f>
        <v/>
      </c>
      <c r="I30" s="23">
        <f>ROUND(H30*IF(G30="",$B$8,G30),2)</f>
        <v/>
      </c>
    </row>
    <row r="31">
      <c r="A31" s="20" t="n"/>
      <c r="B31" s="8" t="n"/>
      <c r="C31" s="8" t="n"/>
      <c r="D31" s="21" t="n"/>
      <c r="E31" s="21" t="n"/>
      <c r="F31" s="21" t="n"/>
      <c r="G31" s="22" t="n"/>
      <c r="H31" s="23">
        <f>IF(COUNT(D31:E31)=0,0,MAX(0,D31+E31-IF($B$9="Total cobrado menos laboratorio",N(F31),0)))</f>
        <v/>
      </c>
      <c r="I31" s="23">
        <f>ROUND(H31*IF(G31="",$B$8,G31),2)</f>
        <v/>
      </c>
    </row>
    <row r="32">
      <c r="A32" s="20" t="n"/>
      <c r="B32" s="8" t="n"/>
      <c r="C32" s="8" t="n"/>
      <c r="D32" s="21" t="n"/>
      <c r="E32" s="21" t="n"/>
      <c r="F32" s="21" t="n"/>
      <c r="G32" s="22" t="n"/>
      <c r="H32" s="23">
        <f>IF(COUNT(D32:E32)=0,0,MAX(0,D32+E32-IF($B$9="Total cobrado menos laboratorio",N(F32),0)))</f>
        <v/>
      </c>
      <c r="I32" s="23">
        <f>ROUND(H32*IF(G32="",$B$8,G32),2)</f>
        <v/>
      </c>
    </row>
    <row r="33">
      <c r="A33" s="20" t="n"/>
      <c r="B33" s="8" t="n"/>
      <c r="C33" s="8" t="n"/>
      <c r="D33" s="21" t="n"/>
      <c r="E33" s="21" t="n"/>
      <c r="F33" s="21" t="n"/>
      <c r="G33" s="22" t="n"/>
      <c r="H33" s="23">
        <f>IF(COUNT(D33:E33)=0,0,MAX(0,D33+E33-IF($B$9="Total cobrado menos laboratorio",N(F33),0)))</f>
        <v/>
      </c>
      <c r="I33" s="23">
        <f>ROUND(H33*IF(G33="",$B$8,G33),2)</f>
        <v/>
      </c>
    </row>
    <row r="34">
      <c r="A34" s="20" t="n"/>
      <c r="B34" s="8" t="n"/>
      <c r="C34" s="8" t="n"/>
      <c r="D34" s="21" t="n"/>
      <c r="E34" s="21" t="n"/>
      <c r="F34" s="21" t="n"/>
      <c r="G34" s="22" t="n"/>
      <c r="H34" s="23">
        <f>IF(COUNT(D34:E34)=0,0,MAX(0,D34+E34-IF($B$9="Total cobrado menos laboratorio",N(F34),0)))</f>
        <v/>
      </c>
      <c r="I34" s="23">
        <f>ROUND(H34*IF(G34="",$B$8,G34),2)</f>
        <v/>
      </c>
    </row>
    <row r="35">
      <c r="A35" s="20" t="n"/>
      <c r="B35" s="8" t="n"/>
      <c r="C35" s="8" t="n"/>
      <c r="D35" s="21" t="n"/>
      <c r="E35" s="21" t="n"/>
      <c r="F35" s="21" t="n"/>
      <c r="G35" s="22" t="n"/>
      <c r="H35" s="23">
        <f>IF(COUNT(D35:E35)=0,0,MAX(0,D35+E35-IF($B$9="Total cobrado menos laboratorio",N(F35),0)))</f>
        <v/>
      </c>
      <c r="I35" s="23">
        <f>ROUND(H35*IF(G35="",$B$8,G35),2)</f>
        <v/>
      </c>
    </row>
    <row r="36">
      <c r="A36" s="20" t="n"/>
      <c r="B36" s="8" t="n"/>
      <c r="C36" s="8" t="n"/>
      <c r="D36" s="21" t="n"/>
      <c r="E36" s="21" t="n"/>
      <c r="F36" s="21" t="n"/>
      <c r="G36" s="22" t="n"/>
      <c r="H36" s="23">
        <f>IF(COUNT(D36:E36)=0,0,MAX(0,D36+E36-IF($B$9="Total cobrado menos laboratorio",N(F36),0)))</f>
        <v/>
      </c>
      <c r="I36" s="23">
        <f>ROUND(H36*IF(G36="",$B$8,G36),2)</f>
        <v/>
      </c>
    </row>
    <row r="37">
      <c r="A37" s="20" t="n"/>
      <c r="B37" s="8" t="n"/>
      <c r="C37" s="8" t="n"/>
      <c r="D37" s="21" t="n"/>
      <c r="E37" s="21" t="n"/>
      <c r="F37" s="21" t="n"/>
      <c r="G37" s="22" t="n"/>
      <c r="H37" s="23">
        <f>IF(COUNT(D37:E37)=0,0,MAX(0,D37+E37-IF($B$9="Total cobrado menos laboratorio",N(F37),0)))</f>
        <v/>
      </c>
      <c r="I37" s="23">
        <f>ROUND(H37*IF(G37="",$B$8,G37),2)</f>
        <v/>
      </c>
    </row>
    <row r="38">
      <c r="A38" s="20" t="n"/>
      <c r="B38" s="8" t="n"/>
      <c r="C38" s="8" t="n"/>
      <c r="D38" s="21" t="n"/>
      <c r="E38" s="21" t="n"/>
      <c r="F38" s="21" t="n"/>
      <c r="G38" s="22" t="n"/>
      <c r="H38" s="23">
        <f>IF(COUNT(D38:E38)=0,0,MAX(0,D38+E38-IF($B$9="Total cobrado menos laboratorio",N(F38),0)))</f>
        <v/>
      </c>
      <c r="I38" s="23">
        <f>ROUND(H38*IF(G38="",$B$8,G38),2)</f>
        <v/>
      </c>
    </row>
    <row r="39">
      <c r="A39" s="20" t="n"/>
      <c r="B39" s="8" t="n"/>
      <c r="C39" s="8" t="n"/>
      <c r="D39" s="21" t="n"/>
      <c r="E39" s="21" t="n"/>
      <c r="F39" s="21" t="n"/>
      <c r="G39" s="22" t="n"/>
      <c r="H39" s="23">
        <f>IF(COUNT(D39:E39)=0,0,MAX(0,D39+E39-IF($B$9="Total cobrado menos laboratorio",N(F39),0)))</f>
        <v/>
      </c>
      <c r="I39" s="23">
        <f>ROUND(H39*IF(G39="",$B$8,G39),2)</f>
        <v/>
      </c>
    </row>
    <row r="40">
      <c r="A40" s="20" t="n"/>
      <c r="B40" s="8" t="n"/>
      <c r="C40" s="8" t="n"/>
      <c r="D40" s="21" t="n"/>
      <c r="E40" s="21" t="n"/>
      <c r="F40" s="21" t="n"/>
      <c r="G40" s="22" t="n"/>
      <c r="H40" s="23">
        <f>IF(COUNT(D40:E40)=0,0,MAX(0,D40+E40-IF($B$9="Total cobrado menos laboratorio",N(F40),0)))</f>
        <v/>
      </c>
      <c r="I40" s="23">
        <f>ROUND(H40*IF(G40="",$B$8,G40),2)</f>
        <v/>
      </c>
    </row>
    <row r="41">
      <c r="A41" s="20" t="n"/>
      <c r="B41" s="8" t="n"/>
      <c r="C41" s="8" t="n"/>
      <c r="D41" s="21" t="n"/>
      <c r="E41" s="21" t="n"/>
      <c r="F41" s="21" t="n"/>
      <c r="G41" s="22" t="n"/>
      <c r="H41" s="23">
        <f>IF(COUNT(D41:E41)=0,0,MAX(0,D41+E41-IF($B$9="Total cobrado menos laboratorio",N(F41),0)))</f>
        <v/>
      </c>
      <c r="I41" s="23">
        <f>ROUND(H41*IF(G41="",$B$8,G41),2)</f>
        <v/>
      </c>
    </row>
    <row r="42">
      <c r="A42" s="20" t="n"/>
      <c r="B42" s="8" t="n"/>
      <c r="C42" s="8" t="n"/>
      <c r="D42" s="21" t="n"/>
      <c r="E42" s="21" t="n"/>
      <c r="F42" s="21" t="n"/>
      <c r="G42" s="22" t="n"/>
      <c r="H42" s="23">
        <f>IF(COUNT(D42:E42)=0,0,MAX(0,D42+E42-IF($B$9="Total cobrado menos laboratorio",N(F42),0)))</f>
        <v/>
      </c>
      <c r="I42" s="23">
        <f>ROUND(H42*IF(G42="",$B$8,G42),2)</f>
        <v/>
      </c>
    </row>
    <row r="43">
      <c r="A43" s="20" t="n"/>
      <c r="B43" s="8" t="n"/>
      <c r="C43" s="8" t="n"/>
      <c r="D43" s="21" t="n"/>
      <c r="E43" s="21" t="n"/>
      <c r="F43" s="21" t="n"/>
      <c r="G43" s="22" t="n"/>
      <c r="H43" s="23">
        <f>IF(COUNT(D43:E43)=0,0,MAX(0,D43+E43-IF($B$9="Total cobrado menos laboratorio",N(F43),0)))</f>
        <v/>
      </c>
      <c r="I43" s="23">
        <f>ROUND(H43*IF(G43="",$B$8,G43),2)</f>
        <v/>
      </c>
    </row>
    <row r="44">
      <c r="A44" s="24" t="inlineStr">
        <is>
          <t>Totales</t>
        </is>
      </c>
      <c r="B44" s="25" t="n"/>
      <c r="C44" s="25" t="n"/>
      <c r="D44" s="26">
        <f>SUM(D14:D43)</f>
        <v/>
      </c>
      <c r="E44" s="26">
        <f>SUM(E14:E43)</f>
        <v/>
      </c>
      <c r="F44" s="26">
        <f>SUM(F14:F43)</f>
        <v/>
      </c>
      <c r="G44" s="25" t="n"/>
      <c r="H44" s="26">
        <f>SUM(H14:H43)</f>
        <v/>
      </c>
      <c r="I44" s="26">
        <f>SUM(I14:I43)</f>
        <v/>
      </c>
    </row>
    <row r="46">
      <c r="A46" s="27" t="inlineStr">
        <is>
          <t>Adelantos ya pagados al profesional en el período</t>
        </is>
      </c>
    </row>
    <row r="47">
      <c r="A47" s="28" t="inlineStr">
        <is>
          <t>Fecha</t>
        </is>
      </c>
      <c r="B47" s="28" t="inlineStr">
        <is>
          <t>Concepto</t>
        </is>
      </c>
      <c r="C47" s="28" t="inlineStr">
        <is>
          <t>Observación</t>
        </is>
      </c>
      <c r="D47" s="28" t="inlineStr">
        <is>
          <t>Importe</t>
        </is>
      </c>
    </row>
    <row r="48">
      <c r="A48" s="20" t="n"/>
      <c r="B48" s="8" t="n"/>
      <c r="C48" s="8" t="n"/>
      <c r="D48" s="21" t="n"/>
    </row>
    <row r="49">
      <c r="A49" s="20" t="n"/>
      <c r="B49" s="8" t="n"/>
      <c r="C49" s="8" t="n"/>
      <c r="D49" s="21" t="n"/>
    </row>
    <row r="50">
      <c r="A50" s="20" t="n"/>
      <c r="B50" s="8" t="n"/>
      <c r="C50" s="8" t="n"/>
      <c r="D50" s="21" t="n"/>
    </row>
    <row r="51">
      <c r="A51" s="20" t="n"/>
      <c r="B51" s="8" t="n"/>
      <c r="C51" s="8" t="n"/>
      <c r="D51" s="21" t="n"/>
    </row>
    <row r="52">
      <c r="A52" s="20" t="n"/>
      <c r="B52" s="8" t="n"/>
      <c r="C52" s="8" t="n"/>
      <c r="D52" s="21" t="n"/>
    </row>
    <row r="53">
      <c r="A53" s="24" t="inlineStr">
        <is>
          <t>Total</t>
        </is>
      </c>
      <c r="B53" s="25" t="n"/>
      <c r="C53" s="25" t="n"/>
      <c r="D53" s="26">
        <f>SUM(D48:D52)</f>
        <v/>
      </c>
    </row>
    <row r="54">
      <c r="A54" s="14" t="inlineStr">
        <is>
          <t>Se restan del total a pagar.</t>
        </is>
      </c>
    </row>
    <row r="55">
      <c r="A55" s="27" t="inlineStr">
        <is>
          <t>Otros ajustes (importe positivo suma, negativo resta)</t>
        </is>
      </c>
    </row>
    <row r="56">
      <c r="A56" s="28" t="inlineStr">
        <is>
          <t>Fecha</t>
        </is>
      </c>
      <c r="B56" s="28" t="inlineStr">
        <is>
          <t>Concepto</t>
        </is>
      </c>
      <c r="C56" s="28" t="inlineStr">
        <is>
          <t>Observación</t>
        </is>
      </c>
      <c r="D56" s="28" t="inlineStr">
        <is>
          <t>Importe</t>
        </is>
      </c>
    </row>
    <row r="57">
      <c r="A57" s="20" t="n"/>
      <c r="B57" s="8" t="n"/>
      <c r="C57" s="8" t="n"/>
      <c r="D57" s="21" t="n"/>
    </row>
    <row r="58">
      <c r="A58" s="20" t="n"/>
      <c r="B58" s="8" t="n"/>
      <c r="C58" s="8" t="n"/>
      <c r="D58" s="21" t="n"/>
    </row>
    <row r="59">
      <c r="A59" s="20" t="n"/>
      <c r="B59" s="8" t="n"/>
      <c r="C59" s="8" t="n"/>
      <c r="D59" s="21" t="n"/>
    </row>
    <row r="60">
      <c r="A60" s="20" t="n"/>
      <c r="B60" s="8" t="n"/>
      <c r="C60" s="8" t="n"/>
      <c r="D60" s="21" t="n"/>
    </row>
    <row r="61">
      <c r="A61" s="20" t="n"/>
      <c r="B61" s="8" t="n"/>
      <c r="C61" s="8" t="n"/>
      <c r="D61" s="21" t="n"/>
    </row>
    <row r="62">
      <c r="A62" s="24" t="inlineStr">
        <is>
          <t>Total</t>
        </is>
      </c>
      <c r="B62" s="25" t="n"/>
      <c r="C62" s="25" t="n"/>
      <c r="D62" s="26">
        <f>SUM(D57:D61)</f>
        <v/>
      </c>
    </row>
    <row r="63">
      <c r="A63" s="14" t="inlineStr">
        <is>
          <t>Por ejemplo, la corrección de una liquidación anterior o un reintegro a un paciente.</t>
        </is>
      </c>
    </row>
    <row r="65">
      <c r="A65" s="29" t="inlineStr">
        <is>
          <t>Profesional (conformidad): ______________________</t>
        </is>
      </c>
      <c r="F65" s="29" t="inlineStr">
        <is>
          <t>Consultorio: ______________________</t>
        </is>
      </c>
    </row>
  </sheetData>
  <mergeCells count="16">
    <mergeCell ref="B6:C6"/>
    <mergeCell ref="F10:H10"/>
    <mergeCell ref="F11:H11"/>
    <mergeCell ref="A2:I2"/>
    <mergeCell ref="F5:H5"/>
    <mergeCell ref="B7:C7"/>
    <mergeCell ref="F6:H6"/>
    <mergeCell ref="B5:C5"/>
    <mergeCell ref="A1:I1"/>
    <mergeCell ref="F8:H8"/>
    <mergeCell ref="F4:H4"/>
    <mergeCell ref="F9:H9"/>
    <mergeCell ref="F7:H7"/>
    <mergeCell ref="B9:C9"/>
    <mergeCell ref="B8:C8"/>
    <mergeCell ref="B4:C4"/>
  </mergeCells>
  <dataValidations count="2">
    <dataValidation sqref="B9" showDropDown="0" showInputMessage="0" showErrorMessage="0" allowBlank="0" errorTitle="Base de cálculo" error="Elegí una de las dos opciones de la lista." type="list">
      <formula1>"Total cobrado,Total cobrado menos laboratorio"</formula1>
    </dataValidation>
    <dataValidation sqref="B8 G14:G43" showDropDown="0" showInputMessage="0" showErrorMessage="0" allowBlank="1" errorTitle="Porcentaje" error="Ingresá un porcentaje entre 0 % y 100 % (por ejemplo, 40 %)." type="decimal" operator="between">
      <formula1>0</formula1>
      <formula2>1</formula2>
    </dataValidation>
  </dataValidations>
  <pageMargins left="0.4" right="0.4" top="0.5" bottom="0.5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DentalSoft</dc:creator>
  <dc:title xmlns:dc="http://purl.org/dc/elements/1.1/">Planilla de liquidación de honorarios odontológicos</dc:title>
  <dc:subject xmlns:dc="http://purl.org/dc/elements/1.1/">Modelo de liquidación de honorarios odontológicos</dc:subject>
  <dcterms:created xmlns:dcterms="http://purl.org/dc/terms/" xmlns:xsi="http://www.w3.org/2001/XMLSchema-instance" xsi:type="dcterms:W3CDTF">2026-10-27T23:34:22Z</dcterms:created>
  <dcterms:modified xmlns:dcterms="http://purl.org/dc/terms/" xmlns:xsi="http://www.w3.org/2001/XMLSchema-instance" xsi:type="dcterms:W3CDTF">2026-10-27T23:34:22Z</dcterms:modified>
</cp:coreProperties>
</file>